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списак" sheetId="1" r:id="rId1"/>
    <sheet name="по изворима и контима" sheetId="2" r:id="rId2"/>
  </sheets>
  <externalReferences>
    <externalReference r:id="rId5"/>
  </externalReferences>
  <definedNames>
    <definedName name="_xlnm.Print_Area" localSheetId="0">'списак'!$A$1:$N$35</definedName>
    <definedName name="Programi">OFFSET('[1]spisak'!$C$11:$C$30,0,0,COUNTA('[1]spisak'!$C$11:$C$30),1)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Ukupna vrednost projekta mora biti jednaka ili veća od zbira izvršenja i planova u narednim godinama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D9" authorId="0">
      <text>
        <r>
          <rPr>
            <b/>
            <sz val="10"/>
            <rFont val="Tahoma"/>
            <family val="2"/>
          </rPr>
          <t>Administrator:</t>
        </r>
        <r>
          <rPr>
            <sz val="10"/>
            <rFont val="Tahoma"/>
            <family val="2"/>
          </rPr>
          <t xml:space="preserve">
Naziv projekta se unosi izborom iz padajućeg menija - učitavaju se projekti uneti na stranici "Spisak"</t>
        </r>
      </text>
    </comment>
  </commentList>
</comments>
</file>

<file path=xl/sharedStrings.xml><?xml version="1.0" encoding="utf-8"?>
<sst xmlns="http://schemas.openxmlformats.org/spreadsheetml/2006/main" count="70" uniqueCount="50">
  <si>
    <t>Прилог  2</t>
  </si>
  <si>
    <t>Преглед капиталних пројеката у периоду 2016 - 2018. године</t>
  </si>
  <si>
    <t>Шифра корисника:</t>
  </si>
  <si>
    <t xml:space="preserve">                у дин (заокружено на 000)</t>
  </si>
  <si>
    <t>Приоритет</t>
  </si>
  <si>
    <t>Назив капиталног пројекта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</si>
  <si>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</si>
  <si>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</si>
  <si>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</si>
  <si>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31.12.2014. године</t>
  </si>
  <si>
    <t>2015 - план</t>
  </si>
  <si>
    <t>2015 - процена извршења</t>
  </si>
  <si>
    <t xml:space="preserve"> 2016</t>
  </si>
  <si>
    <t xml:space="preserve"> 2017</t>
  </si>
  <si>
    <t xml:space="preserve"> 2018</t>
  </si>
  <si>
    <t>Након   2018</t>
  </si>
  <si>
    <t>Prioritet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</si>
  <si>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</si>
  <si>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</si>
  <si>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</si>
  <si>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</si>
  <si>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</si>
  <si>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</si>
  <si>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</si>
  <si>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</si>
  <si>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</si>
  <si>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</si>
  <si>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</si>
  <si>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Место, Датум</t>
  </si>
  <si>
    <t>M.П.</t>
  </si>
  <si>
    <t>Потпис одговорног лица</t>
  </si>
  <si>
    <t>Прилог  2a</t>
  </si>
  <si>
    <t xml:space="preserve">Преглед капиталних пројеката у периоду 2016 - 2018. године </t>
  </si>
  <si>
    <t>Шифра ДБК:</t>
  </si>
  <si>
    <t>Р.бр.</t>
  </si>
  <si>
    <t>Програм</t>
  </si>
  <si>
    <t>Програмска активност/ Пројекат</t>
  </si>
  <si>
    <t>Конто 3. ниво</t>
  </si>
  <si>
    <t>Конто 4. ниво</t>
  </si>
  <si>
    <t>Извор</t>
  </si>
  <si>
    <t>2015 - процена реализације</t>
  </si>
  <si>
    <t>12</t>
  </si>
  <si>
    <t>13</t>
  </si>
  <si>
    <t>14</t>
  </si>
  <si>
    <t>namena</t>
  </si>
  <si>
    <t>k-3</t>
  </si>
  <si>
    <t>k-4</t>
  </si>
  <si>
    <t>Izvor</t>
  </si>
  <si>
    <t>budžet 2010</t>
  </si>
  <si>
    <t>2011</t>
  </si>
</sst>
</file>

<file path=xl/styles.xml><?xml version="1.0" encoding="utf-8"?>
<styleSheet xmlns="http://schemas.openxmlformats.org/spreadsheetml/2006/main">
  <numFmts count="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ahoma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Arial"/>
      <family val="2"/>
    </font>
    <font>
      <sz val="11"/>
      <color theme="0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38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18" fillId="33" borderId="10" xfId="0" applyFont="1" applyFill="1" applyBorder="1" applyAlignment="1" applyProtection="1">
      <alignment horizontal="right" vertical="center"/>
      <protection/>
    </xf>
    <xf numFmtId="0" fontId="18" fillId="33" borderId="11" xfId="0" applyFont="1" applyFill="1" applyBorder="1" applyAlignment="1" applyProtection="1">
      <alignment horizontal="right" vertical="center"/>
      <protection/>
    </xf>
    <xf numFmtId="0" fontId="18" fillId="33" borderId="12" xfId="0" applyFont="1" applyFill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/>
      <protection/>
    </xf>
    <xf numFmtId="0" fontId="61" fillId="33" borderId="13" xfId="0" applyFont="1" applyFill="1" applyBorder="1" applyAlignment="1" applyProtection="1">
      <alignment horizontal="center" vertical="center"/>
      <protection/>
    </xf>
    <xf numFmtId="0" fontId="61" fillId="33" borderId="14" xfId="0" applyFont="1" applyFill="1" applyBorder="1" applyAlignment="1" applyProtection="1">
      <alignment horizontal="center" vertical="center"/>
      <protection/>
    </xf>
    <xf numFmtId="0" fontId="61" fillId="33" borderId="15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18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1" fontId="22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3" xfId="0" applyFont="1" applyFill="1" applyBorder="1" applyAlignment="1" applyProtection="1">
      <alignment horizontal="left" vertical="center" wrapText="1" shrinkToFit="1"/>
      <protection/>
    </xf>
    <xf numFmtId="0" fontId="22" fillId="33" borderId="14" xfId="0" applyFont="1" applyFill="1" applyBorder="1" applyAlignment="1" applyProtection="1">
      <alignment horizontal="left" vertical="center" wrapText="1" shrinkToFit="1"/>
      <protection/>
    </xf>
    <xf numFmtId="0" fontId="22" fillId="33" borderId="15" xfId="0" applyFont="1" applyFill="1" applyBorder="1" applyAlignment="1" applyProtection="1">
      <alignment horizontal="left" vertical="center" wrapText="1" shrinkToFit="1"/>
      <protection/>
    </xf>
    <xf numFmtId="0" fontId="62" fillId="0" borderId="0" xfId="0" applyFont="1" applyAlignment="1" applyProtection="1">
      <alignment/>
      <protection locked="0"/>
    </xf>
    <xf numFmtId="0" fontId="21" fillId="0" borderId="2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63" fillId="0" borderId="0" xfId="0" applyFont="1" applyAlignment="1">
      <alignment/>
    </xf>
    <xf numFmtId="0" fontId="25" fillId="0" borderId="0" xfId="0" applyFont="1" applyAlignment="1" applyProtection="1">
      <alignment/>
      <protection/>
    </xf>
    <xf numFmtId="3" fontId="26" fillId="33" borderId="21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29" fillId="33" borderId="19" xfId="0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49" fontId="30" fillId="33" borderId="19" xfId="0" applyNumberFormat="1" applyFont="1" applyFill="1" applyBorder="1" applyAlignment="1" applyProtection="1">
      <alignment horizontal="center" vertical="center"/>
      <protection/>
    </xf>
    <xf numFmtId="49" fontId="30" fillId="33" borderId="19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top"/>
      <protection/>
    </xf>
    <xf numFmtId="49" fontId="30" fillId="35" borderId="22" xfId="0" applyNumberFormat="1" applyFont="1" applyFill="1" applyBorder="1" applyAlignment="1" applyProtection="1">
      <alignment horizontal="center" vertical="top" wrapText="1"/>
      <protection/>
    </xf>
    <xf numFmtId="0" fontId="19" fillId="35" borderId="0" xfId="0" applyFont="1" applyFill="1" applyBorder="1" applyAlignment="1" applyProtection="1">
      <alignment horizontal="center" vertical="top"/>
      <protection/>
    </xf>
    <xf numFmtId="49" fontId="30" fillId="35" borderId="23" xfId="0" applyNumberFormat="1" applyFont="1" applyFill="1" applyBorder="1" applyAlignment="1" applyProtection="1">
      <alignment horizontal="center" vertical="top" wrapText="1"/>
      <protection/>
    </xf>
    <xf numFmtId="49" fontId="30" fillId="35" borderId="24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vertical="top"/>
      <protection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1" fillId="0" borderId="19" xfId="0" applyFont="1" applyFill="1" applyBorder="1" applyAlignment="1" applyProtection="1">
      <alignment horizontal="left" vertical="top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3" fontId="1" fillId="0" borderId="19" xfId="0" applyNumberFormat="1" applyFont="1" applyFill="1" applyBorder="1" applyAlignment="1" applyProtection="1">
      <alignment horizontal="right" vertical="center"/>
      <protection locked="0"/>
    </xf>
    <xf numFmtId="3" fontId="64" fillId="16" borderId="19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8" fillId="33" borderId="27" xfId="0" applyFont="1" applyFill="1" applyBorder="1" applyAlignment="1" applyProtection="1">
      <alignment horizontal="right" vertical="center"/>
      <protection/>
    </xf>
    <xf numFmtId="0" fontId="18" fillId="33" borderId="28" xfId="0" applyFont="1" applyFill="1" applyBorder="1" applyAlignment="1" applyProtection="1">
      <alignment horizontal="right" vertical="center"/>
      <protection/>
    </xf>
    <xf numFmtId="0" fontId="18" fillId="33" borderId="29" xfId="0" applyFont="1" applyFill="1" applyBorder="1" applyAlignment="1" applyProtection="1">
      <alignment horizontal="right" vertical="center"/>
      <protection/>
    </xf>
    <xf numFmtId="0" fontId="61" fillId="33" borderId="27" xfId="0" applyFont="1" applyFill="1" applyBorder="1" applyAlignment="1" applyProtection="1">
      <alignment horizontal="center" vertical="center"/>
      <protection/>
    </xf>
    <xf numFmtId="0" fontId="61" fillId="33" borderId="28" xfId="0" applyFont="1" applyFill="1" applyBorder="1" applyAlignment="1" applyProtection="1">
      <alignment horizontal="center" vertical="center"/>
      <protection/>
    </xf>
    <xf numFmtId="0" fontId="61" fillId="33" borderId="29" xfId="0" applyFont="1" applyFill="1" applyBorder="1" applyAlignment="1" applyProtection="1">
      <alignment horizontal="center" vertical="center"/>
      <protection/>
    </xf>
    <xf numFmtId="0" fontId="35" fillId="0" borderId="30" xfId="0" applyFont="1" applyBorder="1" applyAlignment="1" applyProtection="1">
      <alignment horizontal="left" vertical="center"/>
      <protection/>
    </xf>
    <xf numFmtId="0" fontId="35" fillId="0" borderId="26" xfId="0" applyFont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1" fontId="22" fillId="36" borderId="21" xfId="0" applyNumberFormat="1" applyFont="1" applyFill="1" applyBorder="1" applyAlignment="1" applyProtection="1">
      <alignment horizontal="center" vertical="center" wrapText="1"/>
      <protection/>
    </xf>
    <xf numFmtId="0" fontId="22" fillId="33" borderId="27" xfId="0" applyNumberFormat="1" applyFont="1" applyFill="1" applyBorder="1" applyAlignment="1" applyProtection="1">
      <alignment horizontal="left" vertical="center" wrapText="1" shrinkToFit="1"/>
      <protection/>
    </xf>
    <xf numFmtId="0" fontId="22" fillId="33" borderId="28" xfId="0" applyNumberFormat="1" applyFont="1" applyFill="1" applyBorder="1" applyAlignment="1" applyProtection="1">
      <alignment horizontal="left" vertical="center" wrapText="1" shrinkToFit="1"/>
      <protection/>
    </xf>
    <xf numFmtId="0" fontId="22" fillId="33" borderId="28" xfId="0" applyNumberFormat="1" applyFont="1" applyFill="1" applyBorder="1" applyAlignment="1" applyProtection="1">
      <alignment horizontal="left" vertical="center" wrapText="1" shrinkToFit="1"/>
      <protection/>
    </xf>
    <xf numFmtId="0" fontId="22" fillId="33" borderId="29" xfId="0" applyNumberFormat="1" applyFont="1" applyFill="1" applyBorder="1" applyAlignment="1" applyProtection="1">
      <alignment horizontal="left" vertical="center" wrapText="1" shrinkToFit="1"/>
      <protection/>
    </xf>
    <xf numFmtId="0" fontId="35" fillId="0" borderId="20" xfId="0" applyFont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3" fontId="27" fillId="33" borderId="31" xfId="0" applyNumberFormat="1" applyFont="1" applyFill="1" applyBorder="1" applyAlignment="1" applyProtection="1">
      <alignment horizontal="right" vertical="center"/>
      <protection/>
    </xf>
    <xf numFmtId="3" fontId="27" fillId="33" borderId="32" xfId="0" applyNumberFormat="1" applyFont="1" applyFill="1" applyBorder="1" applyAlignment="1" applyProtection="1">
      <alignment horizontal="right" vertical="center"/>
      <protection/>
    </xf>
    <xf numFmtId="3" fontId="27" fillId="33" borderId="33" xfId="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Alignment="1" applyProtection="1">
      <alignment/>
      <protection/>
    </xf>
    <xf numFmtId="3" fontId="27" fillId="33" borderId="34" xfId="0" applyNumberFormat="1" applyFont="1" applyFill="1" applyBorder="1" applyAlignment="1" applyProtection="1">
      <alignment horizontal="right" vertical="center"/>
      <protection/>
    </xf>
    <xf numFmtId="0" fontId="37" fillId="0" borderId="0" xfId="0" applyFont="1" applyAlignment="1" applyProtection="1">
      <alignment/>
      <protection/>
    </xf>
    <xf numFmtId="0" fontId="19" fillId="33" borderId="19" xfId="0" applyFont="1" applyFill="1" applyBorder="1" applyAlignment="1" applyProtection="1">
      <alignment horizontal="center" vertical="center"/>
      <protection/>
    </xf>
    <xf numFmtId="49" fontId="30" fillId="18" borderId="24" xfId="0" applyNumberFormat="1" applyFont="1" applyFill="1" applyBorder="1" applyAlignment="1" applyProtection="1">
      <alignment horizontal="center" vertical="top" wrapText="1"/>
      <protection/>
    </xf>
    <xf numFmtId="49" fontId="30" fillId="18" borderId="24" xfId="0" applyNumberFormat="1" applyFont="1" applyFill="1" applyBorder="1" applyAlignment="1" applyProtection="1">
      <alignment horizontal="center" vertical="center" wrapText="1"/>
      <protection/>
    </xf>
    <xf numFmtId="49" fontId="21" fillId="33" borderId="19" xfId="0" applyNumberFormat="1" applyFont="1" applyFill="1" applyBorder="1" applyAlignment="1" applyProtection="1">
      <alignment horizontal="center" vertical="center" wrapText="1"/>
      <protection/>
    </xf>
    <xf numFmtId="0" fontId="29" fillId="35" borderId="19" xfId="0" applyFont="1" applyFill="1" applyBorder="1" applyAlignment="1" applyProtection="1" quotePrefix="1">
      <alignment horizontal="center" vertical="top"/>
      <protection/>
    </xf>
    <xf numFmtId="0" fontId="19" fillId="35" borderId="19" xfId="0" applyFont="1" applyFill="1" applyBorder="1" applyAlignment="1" applyProtection="1">
      <alignment horizontal="center" vertical="top"/>
      <protection/>
    </xf>
    <xf numFmtId="49" fontId="30" fillId="35" borderId="19" xfId="0" applyNumberFormat="1" applyFont="1" applyFill="1" applyBorder="1" applyAlignment="1" applyProtection="1">
      <alignment horizontal="center" vertical="top" wrapText="1"/>
      <protection/>
    </xf>
    <xf numFmtId="0" fontId="19" fillId="0" borderId="19" xfId="0" applyFont="1" applyBorder="1" applyAlignment="1" applyProtection="1">
      <alignment horizontal="center" vertical="top"/>
      <protection/>
    </xf>
    <xf numFmtId="49" fontId="30" fillId="0" borderId="19" xfId="0" applyNumberFormat="1" applyFont="1" applyFill="1" applyBorder="1" applyAlignment="1" applyProtection="1">
      <alignment horizontal="center" vertical="top" wrapText="1"/>
      <protection/>
    </xf>
    <xf numFmtId="0" fontId="19" fillId="0" borderId="19" xfId="0" applyFont="1" applyBorder="1" applyAlignment="1" applyProtection="1">
      <alignment/>
      <protection/>
    </xf>
    <xf numFmtId="0" fontId="39" fillId="2" borderId="19" xfId="55" applyFont="1" applyFill="1" applyBorder="1" applyProtection="1">
      <alignment/>
      <protection/>
    </xf>
    <xf numFmtId="0" fontId="1" fillId="2" borderId="19" xfId="0" applyFont="1" applyFill="1" applyBorder="1" applyAlignment="1" applyProtection="1">
      <alignment horizontal="left" vertical="top" wrapText="1"/>
      <protection locked="0"/>
    </xf>
    <xf numFmtId="49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39" fillId="2" borderId="19" xfId="0" applyNumberFormat="1" applyFont="1" applyFill="1" applyBorder="1" applyAlignment="1" applyProtection="1">
      <alignment horizontal="center" vertical="center"/>
      <protection/>
    </xf>
    <xf numFmtId="0" fontId="39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3" fontId="1" fillId="2" borderId="19" xfId="0" applyNumberFormat="1" applyFont="1" applyFill="1" applyBorder="1" applyAlignment="1" applyProtection="1">
      <alignment horizontal="center" vertical="center"/>
      <protection locked="0"/>
    </xf>
    <xf numFmtId="3" fontId="1" fillId="2" borderId="19" xfId="0" applyNumberFormat="1" applyFont="1" applyFill="1" applyBorder="1" applyAlignment="1" applyProtection="1">
      <alignment horizontal="right" vertical="center"/>
      <protection locked="0"/>
    </xf>
    <xf numFmtId="0" fontId="39" fillId="0" borderId="19" xfId="55" applyFont="1" applyFill="1" applyBorder="1" applyProtection="1">
      <alignment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 locked="0"/>
    </xf>
    <xf numFmtId="3" fontId="1" fillId="0" borderId="19" xfId="0" applyNumberFormat="1" applyFont="1" applyFill="1" applyBorder="1" applyAlignment="1" applyProtection="1">
      <alignment horizontal="center" vertical="center"/>
      <protection locked="0"/>
    </xf>
    <xf numFmtId="49" fontId="39" fillId="0" borderId="19" xfId="0" applyNumberFormat="1" applyFont="1" applyFill="1" applyBorder="1" applyAlignment="1" applyProtection="1">
      <alignment horizontal="center" vertical="center"/>
      <protection locked="0"/>
    </xf>
    <xf numFmtId="3" fontId="39" fillId="0" borderId="19" xfId="0" applyNumberFormat="1" applyFont="1" applyFill="1" applyBorder="1" applyAlignment="1" applyProtection="1">
      <alignment horizontal="center" vertical="center"/>
      <protection locked="0"/>
    </xf>
    <xf numFmtId="49" fontId="39" fillId="2" borderId="19" xfId="0" applyNumberFormat="1" applyFont="1" applyFill="1" applyBorder="1" applyAlignment="1" applyProtection="1">
      <alignment horizontal="center" vertical="center"/>
      <protection locked="0"/>
    </xf>
    <xf numFmtId="3" fontId="39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/>
      <protection/>
    </xf>
    <xf numFmtId="0" fontId="40" fillId="0" borderId="0" xfId="55" applyFont="1" applyProtection="1">
      <alignment/>
      <protection/>
    </xf>
    <xf numFmtId="0" fontId="42" fillId="0" borderId="0" xfId="56" applyFont="1" applyProtection="1">
      <alignment/>
      <protection/>
    </xf>
    <xf numFmtId="0" fontId="42" fillId="0" borderId="0" xfId="56" applyFont="1" applyBorder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9" fillId="0" borderId="0" xfId="0" applyFont="1" applyAlignment="1" applyProtection="1">
      <alignment vertical="top"/>
      <protection/>
    </xf>
    <xf numFmtId="0" fontId="38" fillId="0" borderId="0" xfId="55" applyFont="1" applyProtection="1">
      <alignment/>
      <protection/>
    </xf>
    <xf numFmtId="0" fontId="41" fillId="0" borderId="0" xfId="56" applyFont="1" applyProtection="1">
      <alignment/>
      <protection/>
    </xf>
    <xf numFmtId="0" fontId="39" fillId="2" borderId="15" xfId="55" applyFont="1" applyFill="1" applyBorder="1" applyAlignment="1" applyProtection="1">
      <alignment horizontal="center" vertical="center"/>
      <protection/>
    </xf>
    <xf numFmtId="0" fontId="39" fillId="0" borderId="15" xfId="55" applyFont="1" applyFill="1" applyBorder="1" applyAlignment="1" applyProtection="1">
      <alignment horizontal="center" vertical="center"/>
      <protection/>
    </xf>
    <xf numFmtId="3" fontId="1" fillId="2" borderId="13" xfId="0" applyNumberFormat="1" applyFont="1" applyFill="1" applyBorder="1" applyAlignment="1" applyProtection="1">
      <alignment horizontal="right" vertical="center"/>
      <protection locked="0"/>
    </xf>
    <xf numFmtId="3" fontId="1" fillId="0" borderId="13" xfId="0" applyNumberFormat="1" applyFont="1" applyFill="1" applyBorder="1" applyAlignment="1" applyProtection="1">
      <alignment horizontal="right" vertical="center"/>
      <protection locked="0"/>
    </xf>
    <xf numFmtId="0" fontId="39" fillId="2" borderId="35" xfId="55" applyFont="1" applyFill="1" applyBorder="1" applyAlignment="1" applyProtection="1">
      <alignment horizontal="center" vertical="center"/>
      <protection/>
    </xf>
    <xf numFmtId="0" fontId="39" fillId="2" borderId="36" xfId="55" applyFont="1" applyFill="1" applyBorder="1" applyProtection="1">
      <alignment/>
      <protection/>
    </xf>
    <xf numFmtId="0" fontId="1" fillId="2" borderId="36" xfId="0" applyFont="1" applyFill="1" applyBorder="1" applyAlignment="1" applyProtection="1">
      <alignment horizontal="left" vertical="top" wrapText="1"/>
      <protection locked="0"/>
    </xf>
    <xf numFmtId="49" fontId="1" fillId="2" borderId="36" xfId="0" applyNumberFormat="1" applyFont="1" applyFill="1" applyBorder="1" applyAlignment="1" applyProtection="1">
      <alignment horizontal="center" vertical="center"/>
      <protection locked="0"/>
    </xf>
    <xf numFmtId="0" fontId="39" fillId="2" borderId="36" xfId="0" applyNumberFormat="1" applyFont="1" applyFill="1" applyBorder="1" applyAlignment="1" applyProtection="1">
      <alignment horizontal="center" vertical="center"/>
      <protection/>
    </xf>
    <xf numFmtId="0" fontId="39" fillId="2" borderId="36" xfId="0" applyNumberFormat="1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/>
      <protection locked="0"/>
    </xf>
    <xf numFmtId="3" fontId="1" fillId="2" borderId="36" xfId="0" applyNumberFormat="1" applyFont="1" applyFill="1" applyBorder="1" applyAlignment="1" applyProtection="1">
      <alignment horizontal="center" vertical="center"/>
      <protection locked="0"/>
    </xf>
    <xf numFmtId="3" fontId="1" fillId="2" borderId="36" xfId="0" applyNumberFormat="1" applyFont="1" applyFill="1" applyBorder="1" applyAlignment="1" applyProtection="1">
      <alignment horizontal="right" vertical="center"/>
      <protection locked="0"/>
    </xf>
    <xf numFmtId="3" fontId="1" fillId="2" borderId="16" xfId="0" applyNumberFormat="1" applyFont="1" applyFill="1" applyBorder="1" applyAlignment="1" applyProtection="1">
      <alignment horizontal="right" vertical="center"/>
      <protection locked="0"/>
    </xf>
    <xf numFmtId="0" fontId="39" fillId="0" borderId="23" xfId="55" applyFont="1" applyFill="1" applyBorder="1" applyAlignment="1" applyProtection="1">
      <alignment horizontal="center" vertical="center"/>
      <protection/>
    </xf>
    <xf numFmtId="0" fontId="39" fillId="0" borderId="24" xfId="55" applyFont="1" applyFill="1" applyBorder="1" applyProtection="1">
      <alignment/>
      <protection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49" fontId="1" fillId="0" borderId="24" xfId="0" applyNumberFormat="1" applyFont="1" applyFill="1" applyBorder="1" applyAlignment="1" applyProtection="1">
      <alignment horizontal="center" vertical="center"/>
      <protection locked="0"/>
    </xf>
    <xf numFmtId="0" fontId="39" fillId="0" borderId="24" xfId="0" applyNumberFormat="1" applyFont="1" applyFill="1" applyBorder="1" applyAlignment="1" applyProtection="1">
      <alignment horizontal="center" vertical="center"/>
      <protection/>
    </xf>
    <xf numFmtId="0" fontId="39" fillId="0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3" fontId="1" fillId="0" borderId="24" xfId="0" applyNumberFormat="1" applyFont="1" applyFill="1" applyBorder="1" applyAlignment="1" applyProtection="1">
      <alignment horizontal="center" vertical="center"/>
      <protection locked="0"/>
    </xf>
    <xf numFmtId="3" fontId="1" fillId="0" borderId="24" xfId="0" applyNumberFormat="1" applyFont="1" applyFill="1" applyBorder="1" applyAlignment="1" applyProtection="1">
      <alignment horizontal="right" vertical="center"/>
      <protection locked="0"/>
    </xf>
    <xf numFmtId="3" fontId="1" fillId="0" borderId="37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0</xdr:colOff>
      <xdr:row>2</xdr:row>
      <xdr:rowOff>95250</xdr:rowOff>
    </xdr:from>
    <xdr:ext cx="47625" cy="266700"/>
    <xdr:sp macro="[1]!pokupi_projekte" fLocksText="0">
      <xdr:nvSpPr>
        <xdr:cNvPr id="1" name="TextBox 1"/>
        <xdr:cNvSpPr txBox="1">
          <a:spLocks noChangeArrowheads="1"/>
        </xdr:cNvSpPr>
      </xdr:nvSpPr>
      <xdr:spPr>
        <a:xfrm flipH="1">
          <a:off x="28089225" y="542925"/>
          <a:ext cx="47625" cy="266700"/>
        </a:xfrm>
        <a:prstGeom prst="rect">
          <a:avLst/>
        </a:prstGeom>
        <a:solidFill>
          <a:srgbClr val="C6D9F1"/>
        </a:solidFill>
        <a:ln w="22225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og%202%20Pregled%20kapitalnih%20projeka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sak"/>
      <sheetName val="по изворима и контима"/>
      <sheetName val="sifarnik"/>
      <sheetName val="K3"/>
      <sheetName val="ipa-šifrarnik"/>
      <sheetName val="Funkcije"/>
      <sheetName val="korisnici"/>
      <sheetName val="k4"/>
      <sheetName val="izvori"/>
      <sheetName val="projekti"/>
      <sheetName val="prenos"/>
    </sheetNames>
    <definedNames>
      <definedName name="pokupi_projekte"/>
    </definedNames>
    <sheetDataSet>
      <sheetData sheetId="0">
        <row r="4">
          <cell r="C4" t="str">
            <v/>
          </cell>
        </row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11">
          <cell r="C11" t="str">
            <v>ењељњ</v>
          </cell>
        </row>
        <row r="12">
          <cell r="C12" t="str">
            <v>дд њљ </v>
          </cell>
        </row>
      </sheetData>
      <sheetData sheetId="1">
        <row r="35">
          <cell r="D35" t="str">
            <v>Место, Датум</v>
          </cell>
          <cell r="M35" t="str">
            <v>Потпис одговорног лица</v>
          </cell>
        </row>
      </sheetData>
      <sheetData sheetId="2">
        <row r="40">
          <cell r="A40">
            <v>1</v>
          </cell>
          <cell r="B40" t="str">
            <v>Александровац</v>
          </cell>
        </row>
        <row r="41">
          <cell r="A41">
            <v>2</v>
          </cell>
          <cell r="B41" t="str">
            <v>Алексинац</v>
          </cell>
        </row>
        <row r="42">
          <cell r="A42">
            <v>3</v>
          </cell>
          <cell r="B42" t="str">
            <v>Аранђеловац</v>
          </cell>
        </row>
        <row r="43">
          <cell r="A43">
            <v>4</v>
          </cell>
          <cell r="B43" t="str">
            <v>Ариље</v>
          </cell>
        </row>
        <row r="44">
          <cell r="A44">
            <v>6</v>
          </cell>
          <cell r="B44" t="str">
            <v>Бабушница</v>
          </cell>
        </row>
        <row r="45">
          <cell r="A45">
            <v>7</v>
          </cell>
          <cell r="B45" t="str">
            <v>Бајина Башта</v>
          </cell>
        </row>
        <row r="46">
          <cell r="A46">
            <v>8</v>
          </cell>
          <cell r="B46" t="str">
            <v>Баточина</v>
          </cell>
        </row>
        <row r="47">
          <cell r="A47">
            <v>9</v>
          </cell>
          <cell r="B47" t="str">
            <v>Бела Паланка</v>
          </cell>
        </row>
        <row r="48">
          <cell r="A48">
            <v>23</v>
          </cell>
          <cell r="B48" t="str">
            <v>Блаце</v>
          </cell>
        </row>
        <row r="49">
          <cell r="A49">
            <v>24</v>
          </cell>
          <cell r="B49" t="str">
            <v>Богатић</v>
          </cell>
        </row>
        <row r="50">
          <cell r="A50">
            <v>25</v>
          </cell>
          <cell r="B50" t="str">
            <v>Бојник</v>
          </cell>
        </row>
        <row r="51">
          <cell r="A51">
            <v>26</v>
          </cell>
          <cell r="B51" t="str">
            <v>Бољевац</v>
          </cell>
        </row>
        <row r="52">
          <cell r="A52">
            <v>27</v>
          </cell>
          <cell r="B52" t="str">
            <v>Бор</v>
          </cell>
        </row>
        <row r="53">
          <cell r="A53">
            <v>28</v>
          </cell>
          <cell r="B53" t="str">
            <v>Босилеград</v>
          </cell>
        </row>
        <row r="54">
          <cell r="A54">
            <v>29</v>
          </cell>
          <cell r="B54" t="str">
            <v>Брус</v>
          </cell>
        </row>
        <row r="55">
          <cell r="A55">
            <v>30</v>
          </cell>
          <cell r="B55" t="str">
            <v>Бујановац</v>
          </cell>
        </row>
        <row r="56">
          <cell r="A56">
            <v>31</v>
          </cell>
          <cell r="B56" t="str">
            <v>Црна Трава</v>
          </cell>
        </row>
        <row r="57">
          <cell r="A57">
            <v>32</v>
          </cell>
          <cell r="B57" t="str">
            <v>Ћићевац</v>
          </cell>
        </row>
        <row r="58">
          <cell r="A58">
            <v>33</v>
          </cell>
          <cell r="B58" t="str">
            <v>Ћуприја</v>
          </cell>
        </row>
        <row r="59">
          <cell r="A59">
            <v>34</v>
          </cell>
          <cell r="B59" t="str">
            <v>Чачак</v>
          </cell>
        </row>
        <row r="60">
          <cell r="A60">
            <v>35</v>
          </cell>
          <cell r="B60" t="str">
            <v>Чајетина</v>
          </cell>
        </row>
        <row r="61">
          <cell r="A61">
            <v>36</v>
          </cell>
          <cell r="B61" t="str">
            <v>Деспотовац</v>
          </cell>
        </row>
        <row r="62">
          <cell r="A62">
            <v>37</v>
          </cell>
          <cell r="B62" t="str">
            <v>Димитровград</v>
          </cell>
        </row>
        <row r="63">
          <cell r="A63">
            <v>38</v>
          </cell>
          <cell r="B63" t="str">
            <v>Дољевац</v>
          </cell>
        </row>
        <row r="64">
          <cell r="A64">
            <v>39</v>
          </cell>
          <cell r="B64" t="str">
            <v>Гаџин Хан</v>
          </cell>
        </row>
        <row r="65">
          <cell r="A65">
            <v>40</v>
          </cell>
          <cell r="B65" t="str">
            <v>Голубац</v>
          </cell>
        </row>
        <row r="66">
          <cell r="A66">
            <v>41</v>
          </cell>
          <cell r="B66" t="str">
            <v>Горњи Милановац</v>
          </cell>
        </row>
        <row r="67">
          <cell r="A67">
            <v>42</v>
          </cell>
          <cell r="B67" t="str">
            <v>Ивањица</v>
          </cell>
        </row>
        <row r="68">
          <cell r="A68">
            <v>43</v>
          </cell>
          <cell r="B68" t="str">
            <v>Кладово</v>
          </cell>
        </row>
        <row r="69">
          <cell r="A69">
            <v>44</v>
          </cell>
          <cell r="B69" t="str">
            <v>Кнић</v>
          </cell>
        </row>
        <row r="70">
          <cell r="A70">
            <v>45</v>
          </cell>
          <cell r="B70" t="str">
            <v>Књажевац</v>
          </cell>
        </row>
        <row r="71">
          <cell r="A71">
            <v>46</v>
          </cell>
          <cell r="B71" t="str">
            <v>Коцељева</v>
          </cell>
        </row>
        <row r="72">
          <cell r="A72">
            <v>48</v>
          </cell>
          <cell r="B72" t="str">
            <v>Косјерић</v>
          </cell>
        </row>
        <row r="73">
          <cell r="A73">
            <v>50</v>
          </cell>
          <cell r="B73" t="str">
            <v>Краљево</v>
          </cell>
        </row>
        <row r="74">
          <cell r="A74">
            <v>51</v>
          </cell>
          <cell r="B74" t="str">
            <v>Крупањ</v>
          </cell>
        </row>
        <row r="75">
          <cell r="A75">
            <v>52</v>
          </cell>
          <cell r="B75" t="str">
            <v>Крушевац</v>
          </cell>
        </row>
        <row r="76">
          <cell r="A76">
            <v>53</v>
          </cell>
          <cell r="B76" t="str">
            <v>Кучево</v>
          </cell>
        </row>
        <row r="77">
          <cell r="A77">
            <v>54</v>
          </cell>
          <cell r="B77" t="str">
            <v>Куршумлија</v>
          </cell>
        </row>
        <row r="78">
          <cell r="A78">
            <v>55</v>
          </cell>
          <cell r="B78" t="str">
            <v>Лајковац</v>
          </cell>
        </row>
        <row r="79">
          <cell r="A79">
            <v>57</v>
          </cell>
          <cell r="B79" t="str">
            <v>Лебане</v>
          </cell>
        </row>
        <row r="80">
          <cell r="A80">
            <v>58</v>
          </cell>
          <cell r="B80" t="str">
            <v>Лесковац</v>
          </cell>
        </row>
        <row r="81">
          <cell r="A81">
            <v>59</v>
          </cell>
          <cell r="B81" t="str">
            <v>Лозница</v>
          </cell>
        </row>
        <row r="82">
          <cell r="A82">
            <v>59</v>
          </cell>
          <cell r="B82" t="str">
            <v>Лозница</v>
          </cell>
        </row>
        <row r="83">
          <cell r="A83">
            <v>60</v>
          </cell>
          <cell r="B83" t="str">
            <v>Лучани</v>
          </cell>
        </row>
        <row r="84">
          <cell r="A84">
            <v>61</v>
          </cell>
          <cell r="B84" t="str">
            <v>Љиг</v>
          </cell>
        </row>
        <row r="85">
          <cell r="A85">
            <v>62</v>
          </cell>
          <cell r="B85" t="str">
            <v>Љубовија</v>
          </cell>
        </row>
        <row r="86">
          <cell r="A86">
            <v>63</v>
          </cell>
          <cell r="B86" t="str">
            <v>Мајданпек</v>
          </cell>
        </row>
        <row r="87">
          <cell r="A87">
            <v>65</v>
          </cell>
          <cell r="B87" t="str">
            <v>Мали Зворник</v>
          </cell>
        </row>
        <row r="88">
          <cell r="A88">
            <v>66</v>
          </cell>
          <cell r="B88" t="str">
            <v>Мало Црниће</v>
          </cell>
        </row>
        <row r="89">
          <cell r="A89">
            <v>67</v>
          </cell>
          <cell r="B89" t="str">
            <v>Медвеђа</v>
          </cell>
        </row>
        <row r="90">
          <cell r="A90">
            <v>68</v>
          </cell>
          <cell r="B90" t="str">
            <v>Мерошина</v>
          </cell>
        </row>
        <row r="91">
          <cell r="A91">
            <v>69</v>
          </cell>
          <cell r="B91" t="str">
            <v>Мионица</v>
          </cell>
        </row>
        <row r="92">
          <cell r="A92">
            <v>72</v>
          </cell>
          <cell r="B92" t="str">
            <v>Неготин</v>
          </cell>
        </row>
        <row r="93">
          <cell r="A93">
            <v>74</v>
          </cell>
          <cell r="B93" t="str">
            <v>Нова Варош</v>
          </cell>
        </row>
        <row r="94">
          <cell r="A94">
            <v>75</v>
          </cell>
          <cell r="B94" t="str">
            <v>Нови Пазар</v>
          </cell>
        </row>
        <row r="95">
          <cell r="A95">
            <v>76</v>
          </cell>
          <cell r="B95" t="str">
            <v>Осечина</v>
          </cell>
        </row>
        <row r="96">
          <cell r="A96">
            <v>77</v>
          </cell>
          <cell r="B96" t="str">
            <v>Параћин</v>
          </cell>
        </row>
        <row r="97">
          <cell r="A97">
            <v>78</v>
          </cell>
          <cell r="B97" t="str">
            <v>Петровац на Млави</v>
          </cell>
        </row>
        <row r="98">
          <cell r="A98">
            <v>79</v>
          </cell>
          <cell r="B98" t="str">
            <v>Пирот</v>
          </cell>
        </row>
        <row r="99">
          <cell r="A99">
            <v>80</v>
          </cell>
          <cell r="B99" t="str">
            <v>Пожаревац</v>
          </cell>
        </row>
        <row r="100">
          <cell r="A100">
            <v>81</v>
          </cell>
          <cell r="B100" t="str">
            <v>Пожега</v>
          </cell>
        </row>
        <row r="101">
          <cell r="A101">
            <v>82</v>
          </cell>
          <cell r="B101" t="str">
            <v>Прешево</v>
          </cell>
        </row>
        <row r="102">
          <cell r="A102">
            <v>83</v>
          </cell>
          <cell r="B102" t="str">
            <v>Прибој</v>
          </cell>
        </row>
        <row r="103">
          <cell r="A103">
            <v>84</v>
          </cell>
          <cell r="B103" t="str">
            <v>Пријепоље</v>
          </cell>
        </row>
        <row r="104">
          <cell r="A104">
            <v>85</v>
          </cell>
          <cell r="B104" t="str">
            <v>Прокупље</v>
          </cell>
        </row>
        <row r="105">
          <cell r="A105">
            <v>86</v>
          </cell>
          <cell r="B105" t="str">
            <v>Рача</v>
          </cell>
        </row>
        <row r="106">
          <cell r="A106">
            <v>87</v>
          </cell>
          <cell r="B106" t="str">
            <v>Рашка</v>
          </cell>
        </row>
        <row r="107">
          <cell r="A107">
            <v>88</v>
          </cell>
          <cell r="B107" t="str">
            <v>Ражањ</v>
          </cell>
        </row>
        <row r="108">
          <cell r="A108">
            <v>89</v>
          </cell>
          <cell r="B108" t="str">
            <v>Рековац</v>
          </cell>
        </row>
        <row r="109">
          <cell r="A109">
            <v>91</v>
          </cell>
          <cell r="B109" t="str">
            <v>Сјеница</v>
          </cell>
        </row>
        <row r="110">
          <cell r="A110">
            <v>92</v>
          </cell>
          <cell r="B110" t="str">
            <v>Смедерево</v>
          </cell>
        </row>
        <row r="111">
          <cell r="A111">
            <v>93</v>
          </cell>
          <cell r="B111" t="str">
            <v>Смедеревска Паланка</v>
          </cell>
        </row>
        <row r="112">
          <cell r="A112">
            <v>94</v>
          </cell>
          <cell r="B112" t="str">
            <v>Сокобања</v>
          </cell>
        </row>
        <row r="113">
          <cell r="A113">
            <v>95</v>
          </cell>
          <cell r="B113" t="str">
            <v>Сурдулица</v>
          </cell>
        </row>
        <row r="114">
          <cell r="A114">
            <v>96</v>
          </cell>
          <cell r="B114" t="str">
            <v>Јагодина</v>
          </cell>
        </row>
        <row r="115">
          <cell r="A115">
            <v>97</v>
          </cell>
          <cell r="B115" t="str">
            <v>Свилајнац</v>
          </cell>
        </row>
        <row r="116">
          <cell r="A116">
            <v>98</v>
          </cell>
          <cell r="B116" t="str">
            <v>Сврљиг</v>
          </cell>
        </row>
        <row r="117">
          <cell r="A117">
            <v>99</v>
          </cell>
          <cell r="B117" t="str">
            <v>Шабац</v>
          </cell>
        </row>
        <row r="118">
          <cell r="A118">
            <v>100</v>
          </cell>
          <cell r="B118" t="str">
            <v>Ужице</v>
          </cell>
        </row>
        <row r="119">
          <cell r="A119">
            <v>101</v>
          </cell>
          <cell r="B119" t="str">
            <v>Топола</v>
          </cell>
        </row>
        <row r="120">
          <cell r="A120">
            <v>102</v>
          </cell>
          <cell r="B120" t="str">
            <v>Трговиште</v>
          </cell>
        </row>
        <row r="121">
          <cell r="A121">
            <v>103</v>
          </cell>
          <cell r="B121" t="str">
            <v>Трстеник</v>
          </cell>
        </row>
        <row r="122">
          <cell r="A122">
            <v>104</v>
          </cell>
          <cell r="B122" t="str">
            <v>Тутин</v>
          </cell>
        </row>
        <row r="123">
          <cell r="A123">
            <v>105</v>
          </cell>
          <cell r="B123" t="str">
            <v>Уб</v>
          </cell>
        </row>
        <row r="124">
          <cell r="A124">
            <v>107</v>
          </cell>
          <cell r="B124" t="str">
            <v>Ваљево</v>
          </cell>
        </row>
        <row r="125">
          <cell r="A125">
            <v>108</v>
          </cell>
          <cell r="B125" t="str">
            <v>Варварин</v>
          </cell>
        </row>
        <row r="126">
          <cell r="A126">
            <v>109</v>
          </cell>
          <cell r="B126" t="str">
            <v>Велика Плана</v>
          </cell>
        </row>
        <row r="127">
          <cell r="A127">
            <v>110</v>
          </cell>
          <cell r="B127" t="str">
            <v>Велико Градиште</v>
          </cell>
        </row>
        <row r="128">
          <cell r="A128">
            <v>111</v>
          </cell>
          <cell r="B128" t="str">
            <v>Владичин Хан</v>
          </cell>
        </row>
        <row r="129">
          <cell r="A129">
            <v>112</v>
          </cell>
          <cell r="B129" t="str">
            <v>Владимирци</v>
          </cell>
        </row>
        <row r="130">
          <cell r="A130">
            <v>113</v>
          </cell>
          <cell r="B130" t="str">
            <v>Власотинце</v>
          </cell>
        </row>
        <row r="131">
          <cell r="A131">
            <v>114</v>
          </cell>
          <cell r="B131" t="str">
            <v>Врање</v>
          </cell>
        </row>
        <row r="132">
          <cell r="A132">
            <v>115</v>
          </cell>
          <cell r="B132" t="str">
            <v>Врњачка Бања</v>
          </cell>
        </row>
        <row r="133">
          <cell r="A133">
            <v>116</v>
          </cell>
          <cell r="B133" t="str">
            <v>Зајечар</v>
          </cell>
        </row>
        <row r="134">
          <cell r="A134">
            <v>117</v>
          </cell>
          <cell r="B134" t="str">
            <v>Жабари</v>
          </cell>
        </row>
        <row r="135">
          <cell r="A135">
            <v>118</v>
          </cell>
          <cell r="B135" t="str">
            <v>Жагубица</v>
          </cell>
        </row>
        <row r="136">
          <cell r="A136">
            <v>119</v>
          </cell>
          <cell r="B136" t="str">
            <v>Житорађа</v>
          </cell>
        </row>
        <row r="137">
          <cell r="A137">
            <v>121</v>
          </cell>
          <cell r="B137" t="str">
            <v>Лапово</v>
          </cell>
        </row>
        <row r="138">
          <cell r="A138">
            <v>201</v>
          </cell>
          <cell r="B138" t="str">
            <v>Ада</v>
          </cell>
        </row>
        <row r="139">
          <cell r="A139">
            <v>202</v>
          </cell>
          <cell r="B139" t="str">
            <v>Алибунар</v>
          </cell>
        </row>
        <row r="140">
          <cell r="A140">
            <v>203</v>
          </cell>
          <cell r="B140" t="str">
            <v>Апатин</v>
          </cell>
        </row>
        <row r="141">
          <cell r="A141">
            <v>204</v>
          </cell>
          <cell r="B141" t="str">
            <v>Бач</v>
          </cell>
        </row>
        <row r="142">
          <cell r="A142">
            <v>205</v>
          </cell>
          <cell r="B142" t="str">
            <v>Бачка Паланка</v>
          </cell>
        </row>
        <row r="143">
          <cell r="A143">
            <v>206</v>
          </cell>
          <cell r="B143" t="str">
            <v>Бачка Топола</v>
          </cell>
        </row>
        <row r="144">
          <cell r="A144">
            <v>207</v>
          </cell>
          <cell r="B144" t="str">
            <v>Бачки Петровац</v>
          </cell>
        </row>
        <row r="145">
          <cell r="A145">
            <v>208</v>
          </cell>
          <cell r="B145" t="str">
            <v>Бечеј</v>
          </cell>
        </row>
        <row r="146">
          <cell r="A146">
            <v>209</v>
          </cell>
          <cell r="B146" t="str">
            <v>Бела Црква</v>
          </cell>
        </row>
        <row r="147">
          <cell r="A147">
            <v>210</v>
          </cell>
          <cell r="B147" t="str">
            <v>Беочин</v>
          </cell>
        </row>
        <row r="148">
          <cell r="A148">
            <v>211</v>
          </cell>
          <cell r="B148" t="str">
            <v>Чока</v>
          </cell>
        </row>
        <row r="149">
          <cell r="A149">
            <v>212</v>
          </cell>
          <cell r="B149" t="str">
            <v>Инђија</v>
          </cell>
        </row>
        <row r="150">
          <cell r="A150">
            <v>213</v>
          </cell>
          <cell r="B150" t="str">
            <v>Ириг</v>
          </cell>
        </row>
        <row r="151">
          <cell r="A151">
            <v>214</v>
          </cell>
          <cell r="B151" t="str">
            <v>Кањижа</v>
          </cell>
        </row>
        <row r="152">
          <cell r="A152">
            <v>215</v>
          </cell>
          <cell r="B152" t="str">
            <v>Кикинда</v>
          </cell>
        </row>
        <row r="153">
          <cell r="A153">
            <v>216</v>
          </cell>
          <cell r="B153" t="str">
            <v>Ковачица</v>
          </cell>
        </row>
        <row r="154">
          <cell r="A154">
            <v>217</v>
          </cell>
          <cell r="B154" t="str">
            <v>Ковин</v>
          </cell>
        </row>
        <row r="155">
          <cell r="A155">
            <v>218</v>
          </cell>
          <cell r="B155" t="str">
            <v>Кула</v>
          </cell>
        </row>
        <row r="156">
          <cell r="A156">
            <v>219</v>
          </cell>
          <cell r="B156" t="str">
            <v>Мали Иђош</v>
          </cell>
        </row>
        <row r="157">
          <cell r="A157">
            <v>220</v>
          </cell>
          <cell r="B157" t="str">
            <v>Нова Црња</v>
          </cell>
        </row>
        <row r="158">
          <cell r="A158">
            <v>221</v>
          </cell>
          <cell r="B158" t="str">
            <v>Нови Бечеј</v>
          </cell>
        </row>
        <row r="159">
          <cell r="A159">
            <v>222</v>
          </cell>
          <cell r="B159" t="str">
            <v>Нови Кнежевац</v>
          </cell>
        </row>
        <row r="160">
          <cell r="A160">
            <v>224</v>
          </cell>
          <cell r="B160" t="str">
            <v>Оџаци</v>
          </cell>
        </row>
        <row r="161">
          <cell r="A161">
            <v>225</v>
          </cell>
          <cell r="B161" t="str">
            <v>Опово</v>
          </cell>
        </row>
        <row r="162">
          <cell r="A162">
            <v>226</v>
          </cell>
          <cell r="B162" t="str">
            <v>Панчево</v>
          </cell>
        </row>
        <row r="163">
          <cell r="A163">
            <v>227</v>
          </cell>
          <cell r="B163" t="str">
            <v>Пећинци</v>
          </cell>
        </row>
        <row r="164">
          <cell r="A164">
            <v>228</v>
          </cell>
          <cell r="B164" t="str">
            <v>Пландиште</v>
          </cell>
        </row>
        <row r="165">
          <cell r="A165">
            <v>229</v>
          </cell>
          <cell r="B165" t="str">
            <v>Рума</v>
          </cell>
        </row>
        <row r="166">
          <cell r="A166">
            <v>230</v>
          </cell>
          <cell r="B166" t="str">
            <v>Сечањ</v>
          </cell>
        </row>
        <row r="167">
          <cell r="A167">
            <v>231</v>
          </cell>
          <cell r="B167" t="str">
            <v>Сента</v>
          </cell>
        </row>
        <row r="168">
          <cell r="A168">
            <v>232</v>
          </cell>
          <cell r="B168" t="str">
            <v>Сомбор</v>
          </cell>
        </row>
        <row r="169">
          <cell r="A169">
            <v>233</v>
          </cell>
          <cell r="B169" t="str">
            <v>Србобран</v>
          </cell>
        </row>
        <row r="170">
          <cell r="A170">
            <v>234</v>
          </cell>
          <cell r="B170" t="str">
            <v>Сремска Митровица</v>
          </cell>
        </row>
        <row r="171">
          <cell r="A171">
            <v>235</v>
          </cell>
          <cell r="B171" t="str">
            <v>Стара Пазова</v>
          </cell>
        </row>
        <row r="172">
          <cell r="A172">
            <v>236</v>
          </cell>
          <cell r="B172" t="str">
            <v>Суботица</v>
          </cell>
        </row>
        <row r="173">
          <cell r="A173">
            <v>237</v>
          </cell>
          <cell r="B173" t="str">
            <v>Шид</v>
          </cell>
        </row>
        <row r="174">
          <cell r="A174">
            <v>238</v>
          </cell>
          <cell r="B174" t="str">
            <v>Темерин</v>
          </cell>
        </row>
        <row r="175">
          <cell r="A175">
            <v>239</v>
          </cell>
          <cell r="B175" t="str">
            <v>Тител</v>
          </cell>
        </row>
        <row r="176">
          <cell r="A176">
            <v>240</v>
          </cell>
          <cell r="B176" t="str">
            <v>Врбас</v>
          </cell>
        </row>
        <row r="177">
          <cell r="A177">
            <v>241</v>
          </cell>
          <cell r="B177" t="str">
            <v>Вршац</v>
          </cell>
        </row>
        <row r="178">
          <cell r="A178">
            <v>242</v>
          </cell>
          <cell r="B178" t="str">
            <v>Зрењанин</v>
          </cell>
        </row>
        <row r="179">
          <cell r="A179">
            <v>243</v>
          </cell>
          <cell r="B179" t="str">
            <v>Жабаљ</v>
          </cell>
        </row>
        <row r="180">
          <cell r="A180">
            <v>244</v>
          </cell>
          <cell r="B180" t="str">
            <v>Житиште</v>
          </cell>
        </row>
        <row r="181">
          <cell r="A181">
            <v>250</v>
          </cell>
          <cell r="B181" t="str">
            <v>Сремски Карловци</v>
          </cell>
        </row>
        <row r="182">
          <cell r="A182">
            <v>310</v>
          </cell>
          <cell r="B182" t="str">
            <v>Косовска Митровица</v>
          </cell>
        </row>
        <row r="183">
          <cell r="A183">
            <v>311</v>
          </cell>
          <cell r="B183" t="str">
            <v>Лепосавић</v>
          </cell>
        </row>
        <row r="184">
          <cell r="A184">
            <v>324</v>
          </cell>
          <cell r="B184" t="str">
            <v>Зубин Поток</v>
          </cell>
        </row>
        <row r="185">
          <cell r="A185">
            <v>326</v>
          </cell>
          <cell r="B185" t="str">
            <v>Штрпце</v>
          </cell>
        </row>
        <row r="186">
          <cell r="A186">
            <v>330</v>
          </cell>
          <cell r="B186" t="str">
            <v>Звечан</v>
          </cell>
        </row>
        <row r="187">
          <cell r="A187">
            <v>501</v>
          </cell>
          <cell r="B187" t="str">
            <v>Београд</v>
          </cell>
        </row>
        <row r="188">
          <cell r="A188">
            <v>511</v>
          </cell>
          <cell r="B188" t="str">
            <v>Нови Сад</v>
          </cell>
        </row>
        <row r="189">
          <cell r="A189">
            <v>521</v>
          </cell>
          <cell r="B189" t="str">
            <v>Ниш</v>
          </cell>
        </row>
        <row r="190">
          <cell r="A190">
            <v>531</v>
          </cell>
          <cell r="B190" t="str">
            <v>Крагујевац</v>
          </cell>
        </row>
        <row r="191">
          <cell r="A191">
            <v>581</v>
          </cell>
          <cell r="B191" t="str">
            <v>АП Војводина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zoomScale="70" zoomScaleNormal="70" zoomScalePageLayoutView="0" workbookViewId="0" topLeftCell="A1">
      <selection activeCell="N42" sqref="N42"/>
    </sheetView>
  </sheetViews>
  <sheetFormatPr defaultColWidth="9.140625" defaultRowHeight="15"/>
  <cols>
    <col min="1" max="1" width="11.8515625" style="4" customWidth="1"/>
    <col min="2" max="2" width="28.8515625" style="4" hidden="1" customWidth="1"/>
    <col min="3" max="3" width="48.140625" style="4" customWidth="1"/>
    <col min="4" max="4" width="48.140625" style="4" hidden="1" customWidth="1"/>
    <col min="5" max="5" width="16.28125" style="4" customWidth="1"/>
    <col min="6" max="6" width="16.140625" style="4" customWidth="1"/>
    <col min="7" max="8" width="17.57421875" style="4" customWidth="1"/>
    <col min="9" max="9" width="16.8515625" style="4" customWidth="1"/>
    <col min="10" max="10" width="19.00390625" style="4" customWidth="1"/>
    <col min="11" max="11" width="17.140625" style="4" customWidth="1"/>
    <col min="12" max="13" width="17.28125" style="4" customWidth="1"/>
    <col min="14" max="14" width="23.28125" style="4" customWidth="1"/>
    <col min="15" max="15" width="13.00390625" style="4" hidden="1" customWidth="1"/>
    <col min="16" max="35" width="9.140625" style="4" customWidth="1"/>
    <col min="36" max="36" width="0" style="4" hidden="1" customWidth="1"/>
    <col min="37" max="16384" width="9.14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3" ht="14.25">
      <c r="A3" s="8" t="s">
        <v>2</v>
      </c>
      <c r="B3" s="9"/>
      <c r="C3" s="10"/>
      <c r="H3" s="11"/>
      <c r="I3" s="11"/>
      <c r="J3" s="11"/>
      <c r="K3" s="12"/>
      <c r="L3" s="12"/>
      <c r="M3" s="12"/>
    </row>
    <row r="4" spans="1:14" ht="19.5" customHeight="1">
      <c r="A4" s="13"/>
      <c r="C4" s="14">
        <f>IF($A$4&gt;0,VLOOKUP(A4,'[1]sifarnik'!A40:B191,2,FALSE),"")</f>
      </c>
      <c r="D4" s="15"/>
      <c r="E4" s="15"/>
      <c r="F4" s="15"/>
      <c r="G4" s="15"/>
      <c r="H4" s="15"/>
      <c r="I4" s="15"/>
      <c r="J4" s="16"/>
      <c r="N4" s="17">
        <v>1</v>
      </c>
    </row>
    <row r="5" spans="1:10" ht="19.5" customHeight="1" thickBot="1">
      <c r="A5" s="18"/>
      <c r="B5" s="19"/>
      <c r="C5" s="19"/>
      <c r="H5" s="11"/>
      <c r="I5" s="11"/>
      <c r="J5" s="11"/>
    </row>
    <row r="6" spans="3:14" ht="20.25" customHeight="1" thickBot="1">
      <c r="C6" s="20"/>
      <c r="D6" s="21"/>
      <c r="G6" s="22">
        <f>+SUM(G11:G98)</f>
        <v>0</v>
      </c>
      <c r="H6" s="22">
        <f>+SUM(H11:H98)</f>
        <v>0</v>
      </c>
      <c r="I6" s="22">
        <f aca="true" t="shared" si="0" ref="I6:N6">+SUM(I11:I98)</f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3:30" ht="15" customHeight="1">
      <c r="C7"/>
      <c r="E7" s="23"/>
      <c r="F7" s="23"/>
      <c r="G7" s="23"/>
      <c r="H7" s="23"/>
      <c r="I7" s="23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0:13" ht="15">
      <c r="J8" s="25"/>
      <c r="L8" s="26"/>
      <c r="M8" s="27" t="s">
        <v>3</v>
      </c>
    </row>
    <row r="9" spans="1:15" ht="63" customHeight="1">
      <c r="A9" s="28" t="s">
        <v>4</v>
      </c>
      <c r="B9" s="29"/>
      <c r="C9" s="30" t="s">
        <v>5</v>
      </c>
      <c r="D9" s="30"/>
      <c r="E9" s="31" t="s">
        <v>6</v>
      </c>
      <c r="F9" s="31" t="s">
        <v>7</v>
      </c>
      <c r="G9" s="31" t="s">
        <v>8</v>
      </c>
      <c r="H9" s="31" t="s">
        <v>9</v>
      </c>
      <c r="I9" s="31" t="s">
        <v>10</v>
      </c>
      <c r="J9" s="31" t="s">
        <v>11</v>
      </c>
      <c r="K9" s="31" t="s">
        <v>12</v>
      </c>
      <c r="L9" s="31" t="s">
        <v>13</v>
      </c>
      <c r="M9" s="31" t="s">
        <v>14</v>
      </c>
      <c r="N9" s="31" t="s">
        <v>15</v>
      </c>
      <c r="O9" s="32" t="s">
        <v>16</v>
      </c>
    </row>
    <row r="10" spans="1:14" ht="15">
      <c r="A10" s="33" t="s">
        <v>17</v>
      </c>
      <c r="B10" s="34"/>
      <c r="C10" s="33" t="s">
        <v>18</v>
      </c>
      <c r="D10" s="35"/>
      <c r="E10" s="36" t="s">
        <v>19</v>
      </c>
      <c r="F10" s="36" t="s">
        <v>20</v>
      </c>
      <c r="G10" s="36" t="s">
        <v>21</v>
      </c>
      <c r="H10" s="36" t="s">
        <v>22</v>
      </c>
      <c r="I10" s="36"/>
      <c r="J10" s="36" t="s">
        <v>23</v>
      </c>
      <c r="K10" s="36" t="s">
        <v>24</v>
      </c>
      <c r="L10" s="36" t="s">
        <v>25</v>
      </c>
      <c r="M10" s="36" t="s">
        <v>26</v>
      </c>
      <c r="N10" s="36" t="s">
        <v>27</v>
      </c>
    </row>
    <row r="11" spans="1:15" ht="36" customHeight="1">
      <c r="A11" s="37">
        <v>1</v>
      </c>
      <c r="B11" s="38" t="e">
        <f>CONCATENATE($A$4,RIGHT(CONCATENATE("0",#REF!),3),A11)</f>
        <v>#REF!</v>
      </c>
      <c r="C11" s="39"/>
      <c r="D11" s="40"/>
      <c r="E11" s="41"/>
      <c r="F11" s="41"/>
      <c r="G11" s="42"/>
      <c r="H11" s="43">
        <f>+SUMIF('[1]по изворима и контима'!$D$12:$D$499,'[1]spisak'!$C11,'[1]по изворима и контима'!$J$12:$J$499)</f>
        <v>0</v>
      </c>
      <c r="I11" s="43">
        <f>+SUMIF('[1]по изворима и контима'!$D$12:$D$499,'[1]spisak'!$C11,'[1]по изворима и контима'!$K$12:$K$499)</f>
        <v>0</v>
      </c>
      <c r="J11" s="43">
        <f>+SUMIF('[1]по изворима и контима'!$D$12:$D$499,'[1]spisak'!$C11,'[1]по изворима и контима'!$L$12:$L$499)</f>
        <v>0</v>
      </c>
      <c r="K11" s="43">
        <f>+SUMIF('[1]по изворима и контима'!$D$12:$D$499,'[1]spisak'!$C11,'[1]по изворима и контима'!$M$12:$M$499)</f>
        <v>0</v>
      </c>
      <c r="L11" s="43">
        <f>+SUMIF('[1]по изворима и контима'!$D$12:$D$499,'[1]spisak'!$C11,'[1]по изворима и контима'!$N$12:$N$499)</f>
        <v>0</v>
      </c>
      <c r="M11" s="43">
        <f>+SUMIF('[1]по изворима и контима'!$D$12:$D$499,'[1]spisak'!$C11,'[1]по изворима и контима'!$O$12:$O$499)</f>
        <v>0</v>
      </c>
      <c r="N11" s="43">
        <f>+SUMIF('[1]по изворима и контима'!$D$12:$D$499,'[1]spisak'!$C11,'[1]по изворима и контима'!$P$12:$P$499)</f>
        <v>0</v>
      </c>
      <c r="O11" s="4">
        <f>+A11</f>
        <v>1</v>
      </c>
    </row>
    <row r="12" spans="1:15" ht="36" customHeight="1">
      <c r="A12" s="37">
        <f>A11+1</f>
        <v>2</v>
      </c>
      <c r="B12" s="38" t="e">
        <f>CONCATENATE($A$4,RIGHT(CONCATENATE("0",#REF!),3),A12)</f>
        <v>#REF!</v>
      </c>
      <c r="C12" s="39"/>
      <c r="D12" s="40"/>
      <c r="E12" s="41"/>
      <c r="F12" s="41"/>
      <c r="G12" s="42"/>
      <c r="H12" s="43">
        <f>+SUMIF('[1]по изворима и контима'!$D$12:$D$499,'[1]spisak'!$C12,'[1]по изворима и контима'!$J$12:$J$499)</f>
        <v>0</v>
      </c>
      <c r="I12" s="43">
        <f>+SUMIF('[1]по изворима и контима'!$D$12:$D$499,'[1]spisak'!$C12,'[1]по изворима и контима'!$K$12:$K$499)</f>
        <v>0</v>
      </c>
      <c r="J12" s="43">
        <f>+SUMIF('[1]по изворима и контима'!$D$12:$D$499,'[1]spisak'!$C12,'[1]по изворима и контима'!$L$12:$L$499)</f>
        <v>0</v>
      </c>
      <c r="K12" s="43">
        <f>+SUMIF('[1]по изворима и контима'!$D$12:$D$499,'[1]spisak'!$C12,'[1]по изворима и контима'!$M$12:$M$499)</f>
        <v>0</v>
      </c>
      <c r="L12" s="43">
        <f>+SUMIF('[1]по изворима и контима'!$D$12:$D$499,'[1]spisak'!$C12,'[1]по изворима и контима'!$N$12:$N$499)</f>
        <v>0</v>
      </c>
      <c r="M12" s="43">
        <f>+SUMIF('[1]по изворима и контима'!$D$12:$D$499,'[1]spisak'!$C12,'[1]по изворима и контима'!$O$12:$O$499)</f>
        <v>0</v>
      </c>
      <c r="N12" s="43">
        <f>+SUMIF('[1]по изворима и контима'!$D$12:$D$499,'[1]spisak'!$C12,'[1]по изворима и контима'!$P$12:$P$499)</f>
        <v>0</v>
      </c>
      <c r="O12" s="4">
        <f aca="true" t="shared" si="1" ref="O12:O30">+A12</f>
        <v>2</v>
      </c>
    </row>
    <row r="13" spans="1:15" ht="36" customHeight="1">
      <c r="A13" s="37">
        <f aca="true" t="shared" si="2" ref="A13:A30">A12+1</f>
        <v>3</v>
      </c>
      <c r="B13" s="38" t="e">
        <f>CONCATENATE($A$4,RIGHT(CONCATENATE("0",#REF!),3),A13)</f>
        <v>#REF!</v>
      </c>
      <c r="C13" s="39"/>
      <c r="D13" s="40"/>
      <c r="E13" s="41"/>
      <c r="F13" s="41"/>
      <c r="G13" s="42"/>
      <c r="H13" s="43">
        <f>+SUMIF('[1]по изворима и контима'!$D$12:$D$499,'[1]spisak'!$C13,'[1]по изворима и контима'!$J$12:$J$499)</f>
        <v>0</v>
      </c>
      <c r="I13" s="43">
        <f>+SUMIF('[1]по изворима и контима'!$D$12:$D$499,'[1]spisak'!$C13,'[1]по изворима и контима'!$K$12:$K$499)</f>
        <v>0</v>
      </c>
      <c r="J13" s="43">
        <f>+SUMIF('[1]по изворима и контима'!$D$12:$D$499,'[1]spisak'!$C13,'[1]по изворима и контима'!$L$12:$L$499)</f>
        <v>0</v>
      </c>
      <c r="K13" s="43">
        <f>+SUMIF('[1]по изворима и контима'!$D$12:$D$499,'[1]spisak'!$C13,'[1]по изворима и контима'!$M$12:$M$499)</f>
        <v>0</v>
      </c>
      <c r="L13" s="43">
        <f>+SUMIF('[1]по изворима и контима'!$D$12:$D$499,'[1]spisak'!$C13,'[1]по изворима и контима'!$N$12:$N$499)</f>
        <v>0</v>
      </c>
      <c r="M13" s="43">
        <f>+SUMIF('[1]по изворима и контима'!$D$12:$D$499,'[1]spisak'!$C13,'[1]по изворима и контима'!$O$12:$O$499)</f>
        <v>0</v>
      </c>
      <c r="N13" s="43">
        <f>+SUMIF('[1]по изворима и контима'!$D$12:$D$499,'[1]spisak'!$C13,'[1]по изворима и контима'!$P$12:$P$499)</f>
        <v>0</v>
      </c>
      <c r="O13" s="4">
        <f t="shared" si="1"/>
        <v>3</v>
      </c>
    </row>
    <row r="14" spans="1:15" ht="36" customHeight="1">
      <c r="A14" s="37">
        <f t="shared" si="2"/>
        <v>4</v>
      </c>
      <c r="B14" s="38" t="e">
        <f>CONCATENATE($A$4,RIGHT(CONCATENATE("0",#REF!),3),A14)</f>
        <v>#REF!</v>
      </c>
      <c r="C14" s="39"/>
      <c r="D14" s="40"/>
      <c r="E14" s="41"/>
      <c r="F14" s="41"/>
      <c r="G14" s="42"/>
      <c r="H14" s="43">
        <f>+SUMIF('[1]по изворима и контима'!$D$12:$D$499,'[1]spisak'!$C14,'[1]по изворима и контима'!$J$12:$J$499)</f>
        <v>0</v>
      </c>
      <c r="I14" s="43">
        <f>+SUMIF('[1]по изворима и контима'!$D$12:$D$499,'[1]spisak'!$C14,'[1]по изворима и контима'!$K$12:$K$499)</f>
        <v>0</v>
      </c>
      <c r="J14" s="43">
        <f>+SUMIF('[1]по изворима и контима'!$D$12:$D$499,'[1]spisak'!$C14,'[1]по изворима и контима'!$L$12:$L$499)</f>
        <v>0</v>
      </c>
      <c r="K14" s="43">
        <f>+SUMIF('[1]по изворима и контима'!$D$12:$D$499,'[1]spisak'!$C14,'[1]по изворима и контима'!$M$12:$M$499)</f>
        <v>0</v>
      </c>
      <c r="L14" s="43">
        <f>+SUMIF('[1]по изворима и контима'!$D$12:$D$499,'[1]spisak'!$C14,'[1]по изворима и контима'!$N$12:$N$499)</f>
        <v>0</v>
      </c>
      <c r="M14" s="43">
        <f>+SUMIF('[1]по изворима и контима'!$D$12:$D$499,'[1]spisak'!$C14,'[1]по изворима и контима'!$O$12:$O$499)</f>
        <v>0</v>
      </c>
      <c r="N14" s="43">
        <f>+SUMIF('[1]по изворима и контима'!$D$12:$D$499,'[1]spisak'!$C14,'[1]по изворима и контима'!$P$12:$P$499)</f>
        <v>0</v>
      </c>
      <c r="O14" s="4">
        <f t="shared" si="1"/>
        <v>4</v>
      </c>
    </row>
    <row r="15" spans="1:15" ht="36" customHeight="1">
      <c r="A15" s="37">
        <f t="shared" si="2"/>
        <v>5</v>
      </c>
      <c r="B15" s="38" t="e">
        <f>CONCATENATE($A$4,RIGHT(CONCATENATE("0",#REF!),3),A15)</f>
        <v>#REF!</v>
      </c>
      <c r="C15" s="39"/>
      <c r="D15" s="40"/>
      <c r="E15" s="41"/>
      <c r="F15" s="41"/>
      <c r="G15" s="42"/>
      <c r="H15" s="43">
        <f>+SUMIF('[1]по изворима и контима'!$D$12:$D$499,'[1]spisak'!$C15,'[1]по изворима и контима'!$J$12:$J$499)</f>
        <v>0</v>
      </c>
      <c r="I15" s="43">
        <f>+SUMIF('[1]по изворима и контима'!$D$12:$D$499,'[1]spisak'!$C15,'[1]по изворима и контима'!$K$12:$K$499)</f>
        <v>0</v>
      </c>
      <c r="J15" s="43">
        <f>+SUMIF('[1]по изворима и контима'!$D$12:$D$499,'[1]spisak'!$C15,'[1]по изворима и контима'!$L$12:$L$499)</f>
        <v>0</v>
      </c>
      <c r="K15" s="43">
        <f>+SUMIF('[1]по изворима и контима'!$D$12:$D$499,'[1]spisak'!$C15,'[1]по изворима и контима'!$M$12:$M$499)</f>
        <v>0</v>
      </c>
      <c r="L15" s="43">
        <f>+SUMIF('[1]по изворима и контима'!$D$12:$D$499,'[1]spisak'!$C15,'[1]по изворима и контима'!$N$12:$N$499)</f>
        <v>0</v>
      </c>
      <c r="M15" s="43">
        <f>+SUMIF('[1]по изворима и контима'!$D$12:$D$499,'[1]spisak'!$C15,'[1]по изворима и контима'!$O$12:$O$499)</f>
        <v>0</v>
      </c>
      <c r="N15" s="43">
        <f>+SUMIF('[1]по изворима и контима'!$D$12:$D$499,'[1]spisak'!$C15,'[1]по изворима и контима'!$P$12:$P$499)</f>
        <v>0</v>
      </c>
      <c r="O15" s="4">
        <f t="shared" si="1"/>
        <v>5</v>
      </c>
    </row>
    <row r="16" spans="1:15" ht="36" customHeight="1">
      <c r="A16" s="37">
        <f t="shared" si="2"/>
        <v>6</v>
      </c>
      <c r="B16" s="38" t="e">
        <f>CONCATENATE($A$4,RIGHT(CONCATENATE("0",#REF!),3),A16)</f>
        <v>#REF!</v>
      </c>
      <c r="C16" s="39"/>
      <c r="D16" s="40"/>
      <c r="E16" s="41"/>
      <c r="F16" s="41"/>
      <c r="G16" s="42"/>
      <c r="H16" s="43">
        <f>+SUMIF('[1]по изворима и контима'!$D$12:$D$499,'[1]spisak'!$C16,'[1]по изворима и контима'!$J$12:$J$499)</f>
        <v>0</v>
      </c>
      <c r="I16" s="43">
        <f>+SUMIF('[1]по изворима и контима'!$D$12:$D$499,'[1]spisak'!$C16,'[1]по изворима и контима'!$K$12:$K$499)</f>
        <v>0</v>
      </c>
      <c r="J16" s="43">
        <f>+SUMIF('[1]по изворима и контима'!$D$12:$D$499,'[1]spisak'!$C16,'[1]по изворима и контима'!$L$12:$L$499)</f>
        <v>0</v>
      </c>
      <c r="K16" s="43">
        <f>+SUMIF('[1]по изворима и контима'!$D$12:$D$499,'[1]spisak'!$C16,'[1]по изворима и контима'!$M$12:$M$499)</f>
        <v>0</v>
      </c>
      <c r="L16" s="43">
        <f>+SUMIF('[1]по изворима и контима'!$D$12:$D$499,'[1]spisak'!$C16,'[1]по изворима и контима'!$N$12:$N$499)</f>
        <v>0</v>
      </c>
      <c r="M16" s="43">
        <f>+SUMIF('[1]по изворима и контима'!$D$12:$D$499,'[1]spisak'!$C16,'[1]по изворима и контима'!$O$12:$O$499)</f>
        <v>0</v>
      </c>
      <c r="N16" s="43">
        <f>+SUMIF('[1]по изворима и контима'!$D$12:$D$499,'[1]spisak'!$C16,'[1]по изворима и контима'!$P$12:$P$499)</f>
        <v>0</v>
      </c>
      <c r="O16" s="4">
        <f t="shared" si="1"/>
        <v>6</v>
      </c>
    </row>
    <row r="17" spans="1:15" ht="36" customHeight="1">
      <c r="A17" s="37">
        <f t="shared" si="2"/>
        <v>7</v>
      </c>
      <c r="B17" s="38" t="e">
        <f>CONCATENATE($A$4,RIGHT(CONCATENATE("0",#REF!),3),A17)</f>
        <v>#REF!</v>
      </c>
      <c r="C17" s="39"/>
      <c r="D17" s="40"/>
      <c r="E17" s="41"/>
      <c r="F17" s="41"/>
      <c r="G17" s="42"/>
      <c r="H17" s="43">
        <f>+SUMIF('[1]по изворима и контима'!$D$12:$D$499,'[1]spisak'!$C17,'[1]по изворима и контима'!$J$12:$J$499)</f>
        <v>0</v>
      </c>
      <c r="I17" s="43">
        <f>+SUMIF('[1]по изворима и контима'!$D$12:$D$499,'[1]spisak'!$C17,'[1]по изворима и контима'!$K$12:$K$499)</f>
        <v>0</v>
      </c>
      <c r="J17" s="43">
        <f>+SUMIF('[1]по изворима и контима'!$D$12:$D$499,'[1]spisak'!$C17,'[1]по изворима и контима'!$L$12:$L$499)</f>
        <v>0</v>
      </c>
      <c r="K17" s="43">
        <f>+SUMIF('[1]по изворима и контима'!$D$12:$D$499,'[1]spisak'!$C17,'[1]по изворима и контима'!$M$12:$M$499)</f>
        <v>0</v>
      </c>
      <c r="L17" s="43">
        <f>+SUMIF('[1]по изворима и контима'!$D$12:$D$499,'[1]spisak'!$C17,'[1]по изворима и контима'!$N$12:$N$499)</f>
        <v>0</v>
      </c>
      <c r="M17" s="43">
        <f>+SUMIF('[1]по изворима и контима'!$D$12:$D$499,'[1]spisak'!$C17,'[1]по изворима и контима'!$O$12:$O$499)</f>
        <v>0</v>
      </c>
      <c r="N17" s="43">
        <f>+SUMIF('[1]по изворима и контима'!$D$12:$D$499,'[1]spisak'!$C17,'[1]по изворима и контима'!$P$12:$P$499)</f>
        <v>0</v>
      </c>
      <c r="O17" s="4">
        <f t="shared" si="1"/>
        <v>7</v>
      </c>
    </row>
    <row r="18" spans="1:15" ht="36" customHeight="1">
      <c r="A18" s="37">
        <f t="shared" si="2"/>
        <v>8</v>
      </c>
      <c r="B18" s="38" t="e">
        <f>CONCATENATE($A$4,RIGHT(CONCATENATE("0",#REF!),3),A18)</f>
        <v>#REF!</v>
      </c>
      <c r="C18" s="39"/>
      <c r="D18" s="40"/>
      <c r="E18" s="41"/>
      <c r="F18" s="41"/>
      <c r="G18" s="42"/>
      <c r="H18" s="43">
        <f>+SUMIF('[1]по изворима и контима'!$D$12:$D$499,'[1]spisak'!$C18,'[1]по изворима и контима'!$J$12:$J$499)</f>
        <v>0</v>
      </c>
      <c r="I18" s="43">
        <f>+SUMIF('[1]по изворима и контима'!$D$12:$D$499,'[1]spisak'!$C18,'[1]по изворима и контима'!$K$12:$K$499)</f>
        <v>0</v>
      </c>
      <c r="J18" s="43">
        <f>+SUMIF('[1]по изворима и контима'!$D$12:$D$499,'[1]spisak'!$C18,'[1]по изворима и контима'!$L$12:$L$499)</f>
        <v>0</v>
      </c>
      <c r="K18" s="43">
        <f>+SUMIF('[1]по изворима и контима'!$D$12:$D$499,'[1]spisak'!$C18,'[1]по изворима и контима'!$M$12:$M$499)</f>
        <v>0</v>
      </c>
      <c r="L18" s="43">
        <f>+SUMIF('[1]по изворима и контима'!$D$12:$D$499,'[1]spisak'!$C18,'[1]по изворима и контима'!$N$12:$N$499)</f>
        <v>0</v>
      </c>
      <c r="M18" s="43">
        <f>+SUMIF('[1]по изворима и контима'!$D$12:$D$499,'[1]spisak'!$C18,'[1]по изворима и контима'!$O$12:$O$499)</f>
        <v>0</v>
      </c>
      <c r="N18" s="43">
        <f>+SUMIF('[1]по изворима и контима'!$D$12:$D$499,'[1]spisak'!$C18,'[1]по изворима и контима'!$P$12:$P$499)</f>
        <v>0</v>
      </c>
      <c r="O18" s="4">
        <f t="shared" si="1"/>
        <v>8</v>
      </c>
    </row>
    <row r="19" spans="1:15" ht="36" customHeight="1">
      <c r="A19" s="37">
        <f t="shared" si="2"/>
        <v>9</v>
      </c>
      <c r="B19" s="38" t="e">
        <f>CONCATENATE($A$4,RIGHT(CONCATENATE("0",#REF!),3),A19)</f>
        <v>#REF!</v>
      </c>
      <c r="C19" s="39"/>
      <c r="D19" s="40"/>
      <c r="E19" s="41"/>
      <c r="F19" s="41"/>
      <c r="G19" s="42"/>
      <c r="H19" s="43">
        <f>+SUMIF('[1]по изворима и контима'!$D$12:$D$499,'[1]spisak'!$C19,'[1]по изворима и контима'!$J$12:$J$499)</f>
        <v>0</v>
      </c>
      <c r="I19" s="43">
        <f>+SUMIF('[1]по изворима и контима'!$D$12:$D$499,'[1]spisak'!$C19,'[1]по изворима и контима'!$K$12:$K$499)</f>
        <v>0</v>
      </c>
      <c r="J19" s="43">
        <f>+SUMIF('[1]по изворима и контима'!$D$12:$D$499,'[1]spisak'!$C19,'[1]по изворима и контима'!$L$12:$L$499)</f>
        <v>0</v>
      </c>
      <c r="K19" s="43">
        <f>+SUMIF('[1]по изворима и контима'!$D$12:$D$499,'[1]spisak'!$C19,'[1]по изворима и контима'!$M$12:$M$499)</f>
        <v>0</v>
      </c>
      <c r="L19" s="43">
        <f>+SUMIF('[1]по изворима и контима'!$D$12:$D$499,'[1]spisak'!$C19,'[1]по изворима и контима'!$N$12:$N$499)</f>
        <v>0</v>
      </c>
      <c r="M19" s="43">
        <f>+SUMIF('[1]по изворима и контима'!$D$12:$D$499,'[1]spisak'!$C19,'[1]по изворима и контима'!$O$12:$O$499)</f>
        <v>0</v>
      </c>
      <c r="N19" s="43">
        <f>+SUMIF('[1]по изворима и контима'!$D$12:$D$499,'[1]spisak'!$C19,'[1]по изворима и контима'!$P$12:$P$499)</f>
        <v>0</v>
      </c>
      <c r="O19" s="4">
        <f t="shared" si="1"/>
        <v>9</v>
      </c>
    </row>
    <row r="20" spans="1:15" ht="36" customHeight="1">
      <c r="A20" s="37">
        <f t="shared" si="2"/>
        <v>10</v>
      </c>
      <c r="B20" s="38" t="e">
        <f>CONCATENATE($A$4,RIGHT(CONCATENATE("0",#REF!),3),A20)</f>
        <v>#REF!</v>
      </c>
      <c r="C20" s="39"/>
      <c r="D20" s="40"/>
      <c r="E20" s="41"/>
      <c r="F20" s="41"/>
      <c r="G20" s="42"/>
      <c r="H20" s="43">
        <f>+SUMIF('[1]по изворима и контима'!$D$12:$D$499,'[1]spisak'!$C20,'[1]по изворима и контима'!$J$12:$J$499)</f>
        <v>0</v>
      </c>
      <c r="I20" s="43">
        <f>+SUMIF('[1]по изворима и контима'!$D$12:$D$499,'[1]spisak'!$C20,'[1]по изворима и контима'!$K$12:$K$499)</f>
        <v>0</v>
      </c>
      <c r="J20" s="43">
        <f>+SUMIF('[1]по изворима и контима'!$D$12:$D$499,'[1]spisak'!$C20,'[1]по изворима и контима'!$L$12:$L$499)</f>
        <v>0</v>
      </c>
      <c r="K20" s="43">
        <f>+SUMIF('[1]по изворима и контима'!$D$12:$D$499,'[1]spisak'!$C20,'[1]по изворима и контима'!$M$12:$M$499)</f>
        <v>0</v>
      </c>
      <c r="L20" s="43">
        <f>+SUMIF('[1]по изворима и контима'!$D$12:$D$499,'[1]spisak'!$C20,'[1]по изворима и контима'!$N$12:$N$499)</f>
        <v>0</v>
      </c>
      <c r="M20" s="43">
        <f>+SUMIF('[1]по изворима и контима'!$D$12:$D$499,'[1]spisak'!$C20,'[1]по изворима и контима'!$O$12:$O$499)</f>
        <v>0</v>
      </c>
      <c r="N20" s="43">
        <f>+SUMIF('[1]по изворима и контима'!$D$12:$D$499,'[1]spisak'!$C20,'[1]по изворима и контима'!$P$12:$P$499)</f>
        <v>0</v>
      </c>
      <c r="O20" s="4">
        <f t="shared" si="1"/>
        <v>10</v>
      </c>
    </row>
    <row r="21" spans="1:15" ht="36" customHeight="1">
      <c r="A21" s="37">
        <f t="shared" si="2"/>
        <v>11</v>
      </c>
      <c r="B21" s="38" t="e">
        <f>CONCATENATE($A$4,RIGHT(CONCATENATE("0",#REF!),3),A21)</f>
        <v>#REF!</v>
      </c>
      <c r="C21" s="39"/>
      <c r="D21" s="40"/>
      <c r="E21" s="41"/>
      <c r="F21" s="41"/>
      <c r="G21" s="42"/>
      <c r="H21" s="43">
        <f>+SUMIF('[1]по изворима и контима'!$D$12:$D$499,'[1]spisak'!$C21,'[1]по изворима и контима'!$J$12:$J$499)</f>
        <v>0</v>
      </c>
      <c r="I21" s="43">
        <f>+SUMIF('[1]по изворима и контима'!$D$12:$D$499,'[1]spisak'!$C21,'[1]по изворима и контима'!$K$12:$K$499)</f>
        <v>0</v>
      </c>
      <c r="J21" s="43">
        <f>+SUMIF('[1]по изворима и контима'!$D$12:$D$499,'[1]spisak'!$C21,'[1]по изворима и контима'!$L$12:$L$499)</f>
        <v>0</v>
      </c>
      <c r="K21" s="43">
        <f>+SUMIF('[1]по изворима и контима'!$D$12:$D$499,'[1]spisak'!$C21,'[1]по изворима и контима'!$M$12:$M$499)</f>
        <v>0</v>
      </c>
      <c r="L21" s="43">
        <f>+SUMIF('[1]по изворима и контима'!$D$12:$D$499,'[1]spisak'!$C21,'[1]по изворима и контима'!$N$12:$N$499)</f>
        <v>0</v>
      </c>
      <c r="M21" s="43">
        <f>+SUMIF('[1]по изворима и контима'!$D$12:$D$499,'[1]spisak'!$C21,'[1]по изворима и контима'!$O$12:$O$499)</f>
        <v>0</v>
      </c>
      <c r="N21" s="43">
        <f>+SUMIF('[1]по изворима и контима'!$D$12:$D$499,'[1]spisak'!$C21,'[1]по изворима и контима'!$P$12:$P$499)</f>
        <v>0</v>
      </c>
      <c r="O21" s="4">
        <f t="shared" si="1"/>
        <v>11</v>
      </c>
    </row>
    <row r="22" spans="1:15" ht="36" customHeight="1">
      <c r="A22" s="37">
        <f t="shared" si="2"/>
        <v>12</v>
      </c>
      <c r="B22" s="38" t="e">
        <f>CONCATENATE($A$4,RIGHT(CONCATENATE("0",#REF!),3),A22)</f>
        <v>#REF!</v>
      </c>
      <c r="C22" s="39"/>
      <c r="D22" s="40"/>
      <c r="E22" s="41"/>
      <c r="F22" s="41"/>
      <c r="G22" s="42"/>
      <c r="H22" s="43">
        <f>+SUMIF('[1]по изворима и контима'!$D$12:$D$499,'[1]spisak'!$C22,'[1]по изворима и контима'!$J$12:$J$499)</f>
        <v>0</v>
      </c>
      <c r="I22" s="43">
        <f>+SUMIF('[1]по изворима и контима'!$D$12:$D$499,'[1]spisak'!$C22,'[1]по изворима и контима'!$K$12:$K$499)</f>
        <v>0</v>
      </c>
      <c r="J22" s="43">
        <f>+SUMIF('[1]по изворима и контима'!$D$12:$D$499,'[1]spisak'!$C22,'[1]по изворима и контима'!$L$12:$L$499)</f>
        <v>0</v>
      </c>
      <c r="K22" s="43">
        <f>+SUMIF('[1]по изворима и контима'!$D$12:$D$499,'[1]spisak'!$C22,'[1]по изворима и контима'!$M$12:$M$499)</f>
        <v>0</v>
      </c>
      <c r="L22" s="43">
        <f>+SUMIF('[1]по изворима и контима'!$D$12:$D$499,'[1]spisak'!$C22,'[1]по изворима и контима'!$N$12:$N$499)</f>
        <v>0</v>
      </c>
      <c r="M22" s="43">
        <f>+SUMIF('[1]по изворима и контима'!$D$12:$D$499,'[1]spisak'!$C22,'[1]по изворима и контима'!$O$12:$O$499)</f>
        <v>0</v>
      </c>
      <c r="N22" s="43">
        <f>+SUMIF('[1]по изворима и контима'!$D$12:$D$499,'[1]spisak'!$C22,'[1]по изворима и контима'!$P$12:$P$499)</f>
        <v>0</v>
      </c>
      <c r="O22" s="4">
        <f t="shared" si="1"/>
        <v>12</v>
      </c>
    </row>
    <row r="23" spans="1:15" ht="36" customHeight="1">
      <c r="A23" s="37">
        <f t="shared" si="2"/>
        <v>13</v>
      </c>
      <c r="B23" s="38" t="e">
        <f>CONCATENATE($A$4,RIGHT(CONCATENATE("0",#REF!),3),A23)</f>
        <v>#REF!</v>
      </c>
      <c r="C23" s="39"/>
      <c r="D23" s="40"/>
      <c r="E23" s="41"/>
      <c r="F23" s="41"/>
      <c r="G23" s="42"/>
      <c r="H23" s="43">
        <f>+SUMIF('[1]по изворима и контима'!$D$12:$D$499,'[1]spisak'!$C23,'[1]по изворима и контима'!$J$12:$J$499)</f>
        <v>0</v>
      </c>
      <c r="I23" s="43">
        <f>+SUMIF('[1]по изворима и контима'!$D$12:$D$499,'[1]spisak'!$C23,'[1]по изворима и контима'!$K$12:$K$499)</f>
        <v>0</v>
      </c>
      <c r="J23" s="43">
        <f>+SUMIF('[1]по изворима и контима'!$D$12:$D$499,'[1]spisak'!$C23,'[1]по изворима и контима'!$L$12:$L$499)</f>
        <v>0</v>
      </c>
      <c r="K23" s="43">
        <f>+SUMIF('[1]по изворима и контима'!$D$12:$D$499,'[1]spisak'!$C23,'[1]по изворима и контима'!$M$12:$M$499)</f>
        <v>0</v>
      </c>
      <c r="L23" s="43">
        <f>+SUMIF('[1]по изворима и контима'!$D$12:$D$499,'[1]spisak'!$C23,'[1]по изворима и контима'!$N$12:$N$499)</f>
        <v>0</v>
      </c>
      <c r="M23" s="43">
        <f>+SUMIF('[1]по изворима и контима'!$D$12:$D$499,'[1]spisak'!$C23,'[1]по изворима и контима'!$O$12:$O$499)</f>
        <v>0</v>
      </c>
      <c r="N23" s="43">
        <f>+SUMIF('[1]по изворима и контима'!$D$12:$D$499,'[1]spisak'!$C23,'[1]по изворима и контима'!$P$12:$P$499)</f>
        <v>0</v>
      </c>
      <c r="O23" s="4">
        <f t="shared" si="1"/>
        <v>13</v>
      </c>
    </row>
    <row r="24" spans="1:15" ht="36" customHeight="1">
      <c r="A24" s="37">
        <f t="shared" si="2"/>
        <v>14</v>
      </c>
      <c r="B24" s="38" t="e">
        <f>CONCATENATE($A$4,RIGHT(CONCATENATE("0",#REF!),3),A24)</f>
        <v>#REF!</v>
      </c>
      <c r="C24" s="39"/>
      <c r="D24" s="40"/>
      <c r="E24" s="41"/>
      <c r="F24" s="41"/>
      <c r="G24" s="42"/>
      <c r="H24" s="43">
        <f>+SUMIF('[1]по изворима и контима'!$D$12:$D$499,'[1]spisak'!$C24,'[1]по изворима и контима'!$J$12:$J$499)</f>
        <v>0</v>
      </c>
      <c r="I24" s="43">
        <f>+SUMIF('[1]по изворима и контима'!$D$12:$D$499,'[1]spisak'!$C24,'[1]по изворима и контима'!$K$12:$K$499)</f>
        <v>0</v>
      </c>
      <c r="J24" s="43">
        <f>+SUMIF('[1]по изворима и контима'!$D$12:$D$499,'[1]spisak'!$C24,'[1]по изворима и контима'!$L$12:$L$499)</f>
        <v>0</v>
      </c>
      <c r="K24" s="43">
        <f>+SUMIF('[1]по изворима и контима'!$D$12:$D$499,'[1]spisak'!$C24,'[1]по изворима и контима'!$M$12:$M$499)</f>
        <v>0</v>
      </c>
      <c r="L24" s="43">
        <f>+SUMIF('[1]по изворима и контима'!$D$12:$D$499,'[1]spisak'!$C24,'[1]по изворима и контима'!$N$12:$N$499)</f>
        <v>0</v>
      </c>
      <c r="M24" s="43">
        <f>+SUMIF('[1]по изворима и контима'!$D$12:$D$499,'[1]spisak'!$C24,'[1]по изворима и контима'!$O$12:$O$499)</f>
        <v>0</v>
      </c>
      <c r="N24" s="43">
        <f>+SUMIF('[1]по изворима и контима'!$D$12:$D$499,'[1]spisak'!$C24,'[1]по изворима и контима'!$P$12:$P$499)</f>
        <v>0</v>
      </c>
      <c r="O24" s="4">
        <f t="shared" si="1"/>
        <v>14</v>
      </c>
    </row>
    <row r="25" spans="1:15" ht="36" customHeight="1">
      <c r="A25" s="37">
        <f t="shared" si="2"/>
        <v>15</v>
      </c>
      <c r="B25" s="38" t="e">
        <f>CONCATENATE($A$4,RIGHT(CONCATENATE("0",#REF!),3),A25)</f>
        <v>#REF!</v>
      </c>
      <c r="C25" s="39"/>
      <c r="D25" s="40"/>
      <c r="E25" s="41"/>
      <c r="F25" s="41"/>
      <c r="G25" s="42"/>
      <c r="H25" s="43">
        <f>+SUMIF('[1]по изворима и контима'!$D$12:$D$499,'[1]spisak'!$C25,'[1]по изворима и контима'!$J$12:$J$499)</f>
        <v>0</v>
      </c>
      <c r="I25" s="43">
        <f>+SUMIF('[1]по изворима и контима'!$D$12:$D$499,'[1]spisak'!$C25,'[1]по изворима и контима'!$K$12:$K$499)</f>
        <v>0</v>
      </c>
      <c r="J25" s="43">
        <f>+SUMIF('[1]по изворима и контима'!$D$12:$D$499,'[1]spisak'!$C25,'[1]по изворима и контима'!$L$12:$L$499)</f>
        <v>0</v>
      </c>
      <c r="K25" s="43">
        <f>+SUMIF('[1]по изворима и контима'!$D$12:$D$499,'[1]spisak'!$C25,'[1]по изворима и контима'!$M$12:$M$499)</f>
        <v>0</v>
      </c>
      <c r="L25" s="43">
        <f>+SUMIF('[1]по изворима и контима'!$D$12:$D$499,'[1]spisak'!$C25,'[1]по изворима и контима'!$N$12:$N$499)</f>
        <v>0</v>
      </c>
      <c r="M25" s="43">
        <f>+SUMIF('[1]по изворима и контима'!$D$12:$D$499,'[1]spisak'!$C25,'[1]по изворима и контима'!$O$12:$O$499)</f>
        <v>0</v>
      </c>
      <c r="N25" s="43">
        <f>+SUMIF('[1]по изворима и контима'!$D$12:$D$499,'[1]spisak'!$C25,'[1]по изворима и контима'!$P$12:$P$499)</f>
        <v>0</v>
      </c>
      <c r="O25" s="4">
        <f t="shared" si="1"/>
        <v>15</v>
      </c>
    </row>
    <row r="26" spans="1:15" ht="36" customHeight="1">
      <c r="A26" s="37">
        <f t="shared" si="2"/>
        <v>16</v>
      </c>
      <c r="B26" s="38" t="e">
        <f>CONCATENATE($A$4,RIGHT(CONCATENATE("0",#REF!),3),A26)</f>
        <v>#REF!</v>
      </c>
      <c r="C26" s="39"/>
      <c r="D26" s="40"/>
      <c r="E26" s="41"/>
      <c r="F26" s="41"/>
      <c r="G26" s="42"/>
      <c r="H26" s="43">
        <f>+SUMIF('[1]по изворима и контима'!$D$12:$D$499,'[1]spisak'!$C26,'[1]по изворима и контима'!$J$12:$J$499)</f>
        <v>0</v>
      </c>
      <c r="I26" s="43">
        <f>+SUMIF('[1]по изворима и контима'!$D$12:$D$499,'[1]spisak'!$C26,'[1]по изворима и контима'!$K$12:$K$499)</f>
        <v>0</v>
      </c>
      <c r="J26" s="43">
        <f>+SUMIF('[1]по изворима и контима'!$D$12:$D$499,'[1]spisak'!$C26,'[1]по изворима и контима'!$L$12:$L$499)</f>
        <v>0</v>
      </c>
      <c r="K26" s="43">
        <f>+SUMIF('[1]по изворима и контима'!$D$12:$D$499,'[1]spisak'!$C26,'[1]по изворима и контима'!$M$12:$M$499)</f>
        <v>0</v>
      </c>
      <c r="L26" s="43">
        <f>+SUMIF('[1]по изворима и контима'!$D$12:$D$499,'[1]spisak'!$C26,'[1]по изворима и контима'!$N$12:$N$499)</f>
        <v>0</v>
      </c>
      <c r="M26" s="43">
        <f>+SUMIF('[1]по изворима и контима'!$D$12:$D$499,'[1]spisak'!$C26,'[1]по изворима и контима'!$O$12:$O$499)</f>
        <v>0</v>
      </c>
      <c r="N26" s="43">
        <f>+SUMIF('[1]по изворима и контима'!$D$12:$D$499,'[1]spisak'!$C26,'[1]по изворима и контима'!$P$12:$P$499)</f>
        <v>0</v>
      </c>
      <c r="O26" s="4">
        <f t="shared" si="1"/>
        <v>16</v>
      </c>
    </row>
    <row r="27" spans="1:15" ht="36" customHeight="1">
      <c r="A27" s="37">
        <f t="shared" si="2"/>
        <v>17</v>
      </c>
      <c r="B27" s="38" t="e">
        <f>CONCATENATE($A$4,RIGHT(CONCATENATE("0",#REF!),3),A27)</f>
        <v>#REF!</v>
      </c>
      <c r="C27" s="39"/>
      <c r="D27" s="40"/>
      <c r="E27" s="41"/>
      <c r="F27" s="41"/>
      <c r="G27" s="42"/>
      <c r="H27" s="43">
        <f>+SUMIF('[1]по изворима и контима'!$D$12:$D$499,'[1]spisak'!$C27,'[1]по изворима и контима'!$J$12:$J$499)</f>
        <v>0</v>
      </c>
      <c r="I27" s="43">
        <f>+SUMIF('[1]по изворима и контима'!$D$12:$D$499,'[1]spisak'!$C27,'[1]по изворима и контима'!$K$12:$K$499)</f>
        <v>0</v>
      </c>
      <c r="J27" s="43">
        <f>+SUMIF('[1]по изворима и контима'!$D$12:$D$499,'[1]spisak'!$C27,'[1]по изворима и контима'!$L$12:$L$499)</f>
        <v>0</v>
      </c>
      <c r="K27" s="43">
        <f>+SUMIF('[1]по изворима и контима'!$D$12:$D$499,'[1]spisak'!$C27,'[1]по изворима и контима'!$M$12:$M$499)</f>
        <v>0</v>
      </c>
      <c r="L27" s="43">
        <f>+SUMIF('[1]по изворима и контима'!$D$12:$D$499,'[1]spisak'!$C27,'[1]по изворима и контима'!$N$12:$N$499)</f>
        <v>0</v>
      </c>
      <c r="M27" s="43">
        <f>+SUMIF('[1]по изворима и контима'!$D$12:$D$499,'[1]spisak'!$C27,'[1]по изворима и контима'!$O$12:$O$499)</f>
        <v>0</v>
      </c>
      <c r="N27" s="43">
        <f>+SUMIF('[1]по изворима и контима'!$D$12:$D$499,'[1]spisak'!$C27,'[1]по изворима и контима'!$P$12:$P$499)</f>
        <v>0</v>
      </c>
      <c r="O27" s="4">
        <f t="shared" si="1"/>
        <v>17</v>
      </c>
    </row>
    <row r="28" spans="1:15" ht="36" customHeight="1">
      <c r="A28" s="37">
        <f t="shared" si="2"/>
        <v>18</v>
      </c>
      <c r="B28" s="38" t="e">
        <f>CONCATENATE($A$4,RIGHT(CONCATENATE("0",#REF!),3),A28)</f>
        <v>#REF!</v>
      </c>
      <c r="C28" s="39"/>
      <c r="D28" s="40"/>
      <c r="E28" s="41"/>
      <c r="F28" s="41"/>
      <c r="G28" s="42"/>
      <c r="H28" s="43">
        <f>+SUMIF('[1]по изворима и контима'!$D$12:$D$499,'[1]spisak'!$C28,'[1]по изворима и контима'!$J$12:$J$499)</f>
        <v>0</v>
      </c>
      <c r="I28" s="43">
        <f>+SUMIF('[1]по изворима и контима'!$D$12:$D$499,'[1]spisak'!$C28,'[1]по изворима и контима'!$K$12:$K$499)</f>
        <v>0</v>
      </c>
      <c r="J28" s="43">
        <f>+SUMIF('[1]по изворима и контима'!$D$12:$D$499,'[1]spisak'!$C28,'[1]по изворима и контима'!$L$12:$L$499)</f>
        <v>0</v>
      </c>
      <c r="K28" s="43">
        <f>+SUMIF('[1]по изворима и контима'!$D$12:$D$499,'[1]spisak'!$C28,'[1]по изворима и контима'!$M$12:$M$499)</f>
        <v>0</v>
      </c>
      <c r="L28" s="43">
        <f>+SUMIF('[1]по изворима и контима'!$D$12:$D$499,'[1]spisak'!$C28,'[1]по изворима и контима'!$N$12:$N$499)</f>
        <v>0</v>
      </c>
      <c r="M28" s="43">
        <f>+SUMIF('[1]по изворима и контима'!$D$12:$D$499,'[1]spisak'!$C28,'[1]по изворима и контима'!$O$12:$O$499)</f>
        <v>0</v>
      </c>
      <c r="N28" s="43">
        <f>+SUMIF('[1]по изворима и контима'!$D$12:$D$499,'[1]spisak'!$C28,'[1]по изворима и контима'!$P$12:$P$499)</f>
        <v>0</v>
      </c>
      <c r="O28" s="4">
        <f t="shared" si="1"/>
        <v>18</v>
      </c>
    </row>
    <row r="29" spans="1:15" ht="36" customHeight="1">
      <c r="A29" s="37">
        <f t="shared" si="2"/>
        <v>19</v>
      </c>
      <c r="B29" s="38" t="e">
        <f>CONCATENATE($A$4,RIGHT(CONCATENATE("0",#REF!),3),A29)</f>
        <v>#REF!</v>
      </c>
      <c r="C29" s="39"/>
      <c r="D29" s="40"/>
      <c r="E29" s="41"/>
      <c r="F29" s="41"/>
      <c r="G29" s="42"/>
      <c r="H29" s="43">
        <f>+SUMIF('[1]по изворима и контима'!$D$12:$D$499,'[1]spisak'!$C29,'[1]по изворима и контима'!$J$12:$J$499)</f>
        <v>0</v>
      </c>
      <c r="I29" s="43">
        <f>+SUMIF('[1]по изворима и контима'!$D$12:$D$499,'[1]spisak'!$C29,'[1]по изворима и контима'!$K$12:$K$499)</f>
        <v>0</v>
      </c>
      <c r="J29" s="43">
        <f>+SUMIF('[1]по изворима и контима'!$D$12:$D$499,'[1]spisak'!$C29,'[1]по изворима и контима'!$L$12:$L$499)</f>
        <v>0</v>
      </c>
      <c r="K29" s="43">
        <f>+SUMIF('[1]по изворима и контима'!$D$12:$D$499,'[1]spisak'!$C29,'[1]по изворима и контима'!$M$12:$M$499)</f>
        <v>0</v>
      </c>
      <c r="L29" s="43">
        <f>+SUMIF('[1]по изворима и контима'!$D$12:$D$499,'[1]spisak'!$C29,'[1]по изворима и контима'!$N$12:$N$499)</f>
        <v>0</v>
      </c>
      <c r="M29" s="43">
        <f>+SUMIF('[1]по изворима и контима'!$D$12:$D$499,'[1]spisak'!$C29,'[1]по изворима и контима'!$O$12:$O$499)</f>
        <v>0</v>
      </c>
      <c r="N29" s="43">
        <f>+SUMIF('[1]по изворима и контима'!$D$12:$D$499,'[1]spisak'!$C29,'[1]по изворима и контима'!$P$12:$P$499)</f>
        <v>0</v>
      </c>
      <c r="O29" s="4">
        <f t="shared" si="1"/>
        <v>19</v>
      </c>
    </row>
    <row r="30" spans="1:15" ht="36" customHeight="1">
      <c r="A30" s="37">
        <f t="shared" si="2"/>
        <v>20</v>
      </c>
      <c r="B30" s="38" t="e">
        <f>CONCATENATE($A$4,RIGHT(CONCATENATE("0",#REF!),3),A30)</f>
        <v>#REF!</v>
      </c>
      <c r="C30" s="39"/>
      <c r="D30" s="40"/>
      <c r="E30" s="41"/>
      <c r="F30" s="41"/>
      <c r="G30" s="42"/>
      <c r="H30" s="43">
        <f>+SUMIF('[1]по изворима и контима'!$D$12:$D$499,'[1]spisak'!$C30,'[1]по изворима и контима'!$J$12:$J$499)</f>
        <v>0</v>
      </c>
      <c r="I30" s="43">
        <f>+SUMIF('[1]по изворима и контима'!$D$12:$D$499,'[1]spisak'!$C30,'[1]по изворима и контима'!$K$12:$K$499)</f>
        <v>0</v>
      </c>
      <c r="J30" s="43">
        <f>+SUMIF('[1]по изворима и контима'!$D$12:$D$499,'[1]spisak'!$C30,'[1]по изворима и контима'!$L$12:$L$499)</f>
        <v>0</v>
      </c>
      <c r="K30" s="43">
        <f>+SUMIF('[1]по изворима и контима'!$D$12:$D$499,'[1]spisak'!$C30,'[1]по изворима и контима'!$M$12:$M$499)</f>
        <v>0</v>
      </c>
      <c r="L30" s="43">
        <f>+SUMIF('[1]по изворима и контима'!$D$12:$D$499,'[1]spisak'!$C30,'[1]по изворима и контима'!$N$12:$N$499)</f>
        <v>0</v>
      </c>
      <c r="M30" s="43">
        <f>+SUMIF('[1]по изворима и контима'!$D$12:$D$499,'[1]spisak'!$C30,'[1]по изворима и контима'!$O$12:$O$499)</f>
        <v>0</v>
      </c>
      <c r="N30" s="43">
        <f>+SUMIF('[1]по изворима и контима'!$D$12:$D$499,'[1]spisak'!$C30,'[1]по изворима и контима'!$P$12:$P$499)</f>
        <v>0</v>
      </c>
      <c r="O30" s="4">
        <f t="shared" si="1"/>
        <v>20</v>
      </c>
    </row>
    <row r="31" spans="1:14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1:14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</row>
    <row r="33" spans="1:14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pans="1:14" ht="20.25" customHeight="1" thickBot="1">
      <c r="A34" s="44"/>
      <c r="B34" s="44"/>
      <c r="C34" s="45"/>
      <c r="D34" s="45"/>
      <c r="E34" s="45"/>
      <c r="F34" s="44"/>
      <c r="G34" s="44"/>
      <c r="H34" s="44"/>
      <c r="I34" s="44"/>
      <c r="J34" s="44"/>
      <c r="K34" s="45"/>
      <c r="L34" s="45"/>
      <c r="M34" s="45"/>
      <c r="N34" s="44"/>
    </row>
    <row r="35" spans="1:14" ht="17.25" customHeight="1">
      <c r="A35" s="44"/>
      <c r="B35" s="44"/>
      <c r="C35" s="46" t="s">
        <v>28</v>
      </c>
      <c r="D35" s="44"/>
      <c r="E35" s="44"/>
      <c r="F35" s="44"/>
      <c r="G35" s="44"/>
      <c r="H35" s="47" t="s">
        <v>29</v>
      </c>
      <c r="I35" s="47"/>
      <c r="J35" s="44"/>
      <c r="K35" s="48" t="s">
        <v>30</v>
      </c>
      <c r="L35" s="48"/>
      <c r="M35" s="48"/>
      <c r="N35" s="44"/>
    </row>
    <row r="36" spans="1:14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</sheetData>
  <sheetProtection/>
  <mergeCells count="6">
    <mergeCell ref="A1:N1"/>
    <mergeCell ref="A2:N2"/>
    <mergeCell ref="A3:C3"/>
    <mergeCell ref="C4:J4"/>
    <mergeCell ref="A5:C5"/>
    <mergeCell ref="K35:M35"/>
  </mergeCells>
  <conditionalFormatting sqref="L15:M18 L11:L14 K19:L30">
    <cfRule type="expression" priority="12" dxfId="0">
      <formula>#REF!&gt;0</formula>
    </cfRule>
  </conditionalFormatting>
  <conditionalFormatting sqref="L19:L30 M11:M30">
    <cfRule type="expression" priority="11" dxfId="0" stopIfTrue="1">
      <formula>#REF!&gt;0</formula>
    </cfRule>
  </conditionalFormatting>
  <conditionalFormatting sqref="L24:N30 L20:M23 L19 M11:M19 N11:N23">
    <cfRule type="expression" priority="10" dxfId="0" stopIfTrue="1">
      <formula>#REF!&gt;0</formula>
    </cfRule>
  </conditionalFormatting>
  <conditionalFormatting sqref="M24:N30 M20:M23 N11:N23">
    <cfRule type="expression" priority="9" dxfId="0" stopIfTrue="1">
      <formula>#REF!&gt;0</formula>
    </cfRule>
  </conditionalFormatting>
  <conditionalFormatting sqref="L15:M18 L11:L14 K19:L30">
    <cfRule type="expression" priority="8" dxfId="0">
      <formula>#REF!&gt;0</formula>
    </cfRule>
  </conditionalFormatting>
  <conditionalFormatting sqref="G6">
    <cfRule type="expression" priority="7" dxfId="0">
      <formula>$G$6&lt;$H$6+SUM($J$6:$N$6)</formula>
    </cfRule>
  </conditionalFormatting>
  <conditionalFormatting sqref="L15:M18 L11:L14 K19:L30">
    <cfRule type="expression" priority="6" dxfId="0">
      <formula>#REF!&gt;0</formula>
    </cfRule>
  </conditionalFormatting>
  <conditionalFormatting sqref="L19:L30 M11:M30">
    <cfRule type="expression" priority="5" dxfId="0" stopIfTrue="1">
      <formula>#REF!&gt;0</formula>
    </cfRule>
  </conditionalFormatting>
  <conditionalFormatting sqref="L24:N30 L20:M23 L19 M11:M19 N11:N23">
    <cfRule type="expression" priority="4" dxfId="0" stopIfTrue="1">
      <formula>#REF!&gt;0</formula>
    </cfRule>
  </conditionalFormatting>
  <conditionalFormatting sqref="M24:N30 M20:M23 N11:N23">
    <cfRule type="expression" priority="3" dxfId="0" stopIfTrue="1">
      <formula>#REF!&gt;0</formula>
    </cfRule>
  </conditionalFormatting>
  <conditionalFormatting sqref="L15:M18 L11:L14 K19:L30">
    <cfRule type="expression" priority="2" dxfId="0">
      <formula>#REF!&gt;0</formula>
    </cfRule>
  </conditionalFormatting>
  <conditionalFormatting sqref="G6">
    <cfRule type="expression" priority="1" dxfId="0">
      <formula>$G$6&lt;$H$6+SUM($J$6:$N$6)</formula>
    </cfRule>
  </conditionalFormatting>
  <printOptions/>
  <pageMargins left="0.3937007874015748" right="0.31496062992125984" top="0.7480314960629921" bottom="0.16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6"/>
  <sheetViews>
    <sheetView zoomScalePageLayoutView="0" workbookViewId="0" topLeftCell="F1">
      <selection activeCell="L27" sqref="L27"/>
    </sheetView>
  </sheetViews>
  <sheetFormatPr defaultColWidth="9.140625" defaultRowHeight="15"/>
  <cols>
    <col min="1" max="1" width="9.421875" style="4" customWidth="1"/>
    <col min="2" max="3" width="35.28125" style="4" hidden="1" customWidth="1"/>
    <col min="4" max="4" width="52.00390625" style="4" customWidth="1"/>
    <col min="5" max="5" width="14.00390625" style="4" customWidth="1"/>
    <col min="6" max="6" width="15.7109375" style="4" customWidth="1"/>
    <col min="7" max="7" width="10.421875" style="4" customWidth="1"/>
    <col min="8" max="8" width="11.00390625" style="4" customWidth="1"/>
    <col min="9" max="9" width="6.7109375" style="4" customWidth="1"/>
    <col min="10" max="10" width="16.421875" style="4" customWidth="1"/>
    <col min="11" max="11" width="13.140625" style="4" customWidth="1"/>
    <col min="12" max="12" width="16.00390625" style="4" customWidth="1"/>
    <col min="13" max="13" width="14.28125" style="4" customWidth="1"/>
    <col min="14" max="14" width="13.7109375" style="4" customWidth="1"/>
    <col min="15" max="15" width="14.421875" style="4" customWidth="1"/>
    <col min="16" max="16" width="14.8515625" style="4" customWidth="1"/>
    <col min="17" max="16384" width="9.140625" style="4" customWidth="1"/>
  </cols>
  <sheetData>
    <row r="1" spans="1:16" ht="24" thickBot="1">
      <c r="A1" s="49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</row>
    <row r="2" spans="1:16" ht="18.75" thickBot="1">
      <c r="A2" s="52" t="s">
        <v>32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</row>
    <row r="3" spans="1:15" ht="15" thickBot="1">
      <c r="A3" s="55" t="s">
        <v>33</v>
      </c>
      <c r="B3" s="56"/>
      <c r="C3" s="56"/>
      <c r="D3" s="56"/>
      <c r="E3" s="57"/>
      <c r="F3" s="57"/>
      <c r="I3" s="11"/>
      <c r="J3" s="11"/>
      <c r="K3" s="11"/>
      <c r="L3" s="11"/>
      <c r="M3" s="12"/>
      <c r="N3" s="12"/>
      <c r="O3" s="12"/>
    </row>
    <row r="4" spans="1:12" ht="16.5" thickBot="1">
      <c r="A4" s="58">
        <f>'[1]spisak'!$A$4</f>
        <v>0</v>
      </c>
      <c r="C4" s="59">
        <f>'[1]spisak'!$C$4</f>
      </c>
      <c r="D4" s="60"/>
      <c r="E4" s="60"/>
      <c r="F4" s="60"/>
      <c r="G4" s="60"/>
      <c r="H4" s="60"/>
      <c r="I4" s="60"/>
      <c r="J4" s="61"/>
      <c r="K4" s="62"/>
      <c r="L4" s="11"/>
    </row>
    <row r="5" spans="1:12" ht="15" thickBot="1">
      <c r="A5" s="63"/>
      <c r="B5" s="64"/>
      <c r="C5" s="64"/>
      <c r="D5" s="64"/>
      <c r="E5" s="57"/>
      <c r="F5" s="57"/>
      <c r="I5" s="11"/>
      <c r="J5" s="11"/>
      <c r="K5" s="11"/>
      <c r="L5" s="11"/>
    </row>
    <row r="6" spans="12:17" ht="15">
      <c r="L6" s="65">
        <f>'[1]spisak'!J$6</f>
        <v>0</v>
      </c>
      <c r="M6" s="66">
        <f>'[1]spisak'!K$6</f>
        <v>0</v>
      </c>
      <c r="N6" s="66">
        <f>'[1]spisak'!L$6</f>
        <v>0</v>
      </c>
      <c r="O6" s="66">
        <f>'[1]spisak'!M$6</f>
        <v>0</v>
      </c>
      <c r="P6" s="67">
        <f>'[1]spisak'!N$6</f>
        <v>0</v>
      </c>
      <c r="Q6" s="68"/>
    </row>
    <row r="7" spans="1:16" ht="15" thickBot="1">
      <c r="A7" s="4">
        <f>+MAX(A12:A497)</f>
        <v>20</v>
      </c>
      <c r="L7" s="69">
        <f>SUM(L12:L49)</f>
        <v>0</v>
      </c>
      <c r="M7" s="69">
        <f>SUM(M12:M49)</f>
        <v>0</v>
      </c>
      <c r="N7" s="69">
        <f>SUM(N12:N49)</f>
        <v>0</v>
      </c>
      <c r="O7" s="69">
        <f>SUM(O12:O49)</f>
        <v>0</v>
      </c>
      <c r="P7" s="69">
        <f>SUM(P12:P49)</f>
        <v>0</v>
      </c>
    </row>
    <row r="8" spans="1:14" ht="15">
      <c r="A8" s="4">
        <f>27*'[1]spisak'!A8</f>
        <v>0</v>
      </c>
      <c r="L8" s="27" t="s">
        <v>3</v>
      </c>
      <c r="M8" s="70"/>
      <c r="N8" s="26"/>
    </row>
    <row r="9" spans="1:16" ht="60">
      <c r="A9" s="31" t="s">
        <v>34</v>
      </c>
      <c r="B9" s="71"/>
      <c r="C9" s="71"/>
      <c r="D9" s="31" t="s">
        <v>5</v>
      </c>
      <c r="E9" s="72" t="s">
        <v>35</v>
      </c>
      <c r="F9" s="73" t="s">
        <v>36</v>
      </c>
      <c r="G9" s="31" t="s">
        <v>37</v>
      </c>
      <c r="H9" s="31" t="s">
        <v>38</v>
      </c>
      <c r="I9" s="74" t="s">
        <v>39</v>
      </c>
      <c r="J9" s="31" t="s">
        <v>9</v>
      </c>
      <c r="K9" s="31" t="s">
        <v>10</v>
      </c>
      <c r="L9" s="31" t="s">
        <v>40</v>
      </c>
      <c r="M9" s="31" t="s">
        <v>12</v>
      </c>
      <c r="N9" s="31" t="s">
        <v>13</v>
      </c>
      <c r="O9" s="31" t="s">
        <v>14</v>
      </c>
      <c r="P9" s="31" t="s">
        <v>15</v>
      </c>
    </row>
    <row r="10" spans="1:16" ht="15">
      <c r="A10" s="75">
        <v>1</v>
      </c>
      <c r="B10" s="76"/>
      <c r="C10" s="76"/>
      <c r="D10" s="77" t="s">
        <v>18</v>
      </c>
      <c r="E10" s="77" t="s">
        <v>19</v>
      </c>
      <c r="F10" s="77" t="s">
        <v>20</v>
      </c>
      <c r="G10" s="77" t="s">
        <v>21</v>
      </c>
      <c r="H10" s="77" t="s">
        <v>22</v>
      </c>
      <c r="I10" s="77" t="s">
        <v>23</v>
      </c>
      <c r="J10" s="77" t="s">
        <v>24</v>
      </c>
      <c r="K10" s="77" t="s">
        <v>25</v>
      </c>
      <c r="L10" s="77" t="s">
        <v>26</v>
      </c>
      <c r="M10" s="77" t="s">
        <v>27</v>
      </c>
      <c r="N10" s="77" t="s">
        <v>41</v>
      </c>
      <c r="O10" s="77" t="s">
        <v>42</v>
      </c>
      <c r="P10" s="77" t="s">
        <v>43</v>
      </c>
    </row>
    <row r="11" spans="1:16" ht="15" hidden="1">
      <c r="A11" s="78"/>
      <c r="B11" s="78"/>
      <c r="C11" s="78"/>
      <c r="D11" s="79" t="s">
        <v>44</v>
      </c>
      <c r="E11" s="79"/>
      <c r="F11" s="79"/>
      <c r="G11" s="79" t="s">
        <v>45</v>
      </c>
      <c r="H11" s="79" t="s">
        <v>46</v>
      </c>
      <c r="I11" s="79" t="s">
        <v>47</v>
      </c>
      <c r="J11" s="79"/>
      <c r="K11" s="79"/>
      <c r="L11" s="79" t="s">
        <v>48</v>
      </c>
      <c r="M11" s="79" t="s">
        <v>49</v>
      </c>
      <c r="N11" s="80"/>
      <c r="O11" s="80"/>
      <c r="P11" s="80"/>
    </row>
    <row r="12" spans="1:16" ht="15">
      <c r="A12" s="111">
        <v>1</v>
      </c>
      <c r="B12" s="112" t="e">
        <f>VLOOKUP(D12,'[1]spisak'!$C$11:$D$30,2,FALSE)</f>
        <v>#N/A</v>
      </c>
      <c r="C12" s="112" t="e">
        <f>CONCATENATE(B12,RIGHT(CONCATENATE("0",A12),2))</f>
        <v>#N/A</v>
      </c>
      <c r="D12" s="113"/>
      <c r="E12" s="114"/>
      <c r="F12" s="114"/>
      <c r="G12" s="115">
        <f aca="true" t="shared" si="0" ref="G12:G31">IF(ISBLANK(H12)=TRUE,"",+VALUE(LEFT(H12,3)))</f>
      </c>
      <c r="H12" s="116"/>
      <c r="I12" s="117"/>
      <c r="J12" s="118"/>
      <c r="K12" s="118"/>
      <c r="L12" s="119"/>
      <c r="M12" s="119"/>
      <c r="N12" s="119"/>
      <c r="O12" s="119"/>
      <c r="P12" s="120"/>
    </row>
    <row r="13" spans="1:16" ht="15">
      <c r="A13" s="108">
        <f>A12+1</f>
        <v>2</v>
      </c>
      <c r="B13" s="89" t="e">
        <f>VLOOKUP(D13,'[1]spisak'!$C$11:$D$30,2,FALSE)</f>
        <v>#N/A</v>
      </c>
      <c r="C13" s="89" t="e">
        <f aca="true" t="shared" si="1" ref="C13:C31">CONCATENATE(B13,RIGHT(CONCATENATE("0",A13),2))</f>
        <v>#N/A</v>
      </c>
      <c r="D13" s="39"/>
      <c r="E13" s="90"/>
      <c r="F13" s="90"/>
      <c r="G13" s="91">
        <f t="shared" si="0"/>
      </c>
      <c r="H13" s="92"/>
      <c r="I13" s="41"/>
      <c r="J13" s="93"/>
      <c r="K13" s="93"/>
      <c r="L13" s="42"/>
      <c r="M13" s="42"/>
      <c r="N13" s="42"/>
      <c r="O13" s="42"/>
      <c r="P13" s="110"/>
    </row>
    <row r="14" spans="1:16" ht="15">
      <c r="A14" s="107">
        <f aca="true" t="shared" si="2" ref="A14:A31">A13+1</f>
        <v>3</v>
      </c>
      <c r="B14" s="81" t="e">
        <f>VLOOKUP(D14,'[1]spisak'!$C$11:$D$30,2,FALSE)</f>
        <v>#N/A</v>
      </c>
      <c r="C14" s="81" t="e">
        <f t="shared" si="1"/>
        <v>#N/A</v>
      </c>
      <c r="D14" s="82"/>
      <c r="E14" s="83"/>
      <c r="F14" s="83"/>
      <c r="G14" s="84">
        <f t="shared" si="0"/>
      </c>
      <c r="H14" s="85"/>
      <c r="I14" s="86"/>
      <c r="J14" s="87"/>
      <c r="K14" s="87"/>
      <c r="L14" s="88"/>
      <c r="M14" s="88"/>
      <c r="N14" s="88"/>
      <c r="O14" s="88"/>
      <c r="P14" s="109"/>
    </row>
    <row r="15" spans="1:16" ht="15">
      <c r="A15" s="108">
        <f t="shared" si="2"/>
        <v>4</v>
      </c>
      <c r="B15" s="89" t="e">
        <f>VLOOKUP(D15,'[1]spisak'!$C$11:$D$30,2,FALSE)</f>
        <v>#N/A</v>
      </c>
      <c r="C15" s="89" t="e">
        <f t="shared" si="1"/>
        <v>#N/A</v>
      </c>
      <c r="D15" s="39"/>
      <c r="E15" s="94"/>
      <c r="F15" s="94"/>
      <c r="G15" s="91">
        <f t="shared" si="0"/>
      </c>
      <c r="H15" s="92"/>
      <c r="I15" s="92"/>
      <c r="J15" s="95"/>
      <c r="K15" s="95"/>
      <c r="L15" s="42"/>
      <c r="M15" s="42"/>
      <c r="N15" s="42"/>
      <c r="O15" s="42"/>
      <c r="P15" s="110"/>
    </row>
    <row r="16" spans="1:16" ht="15">
      <c r="A16" s="107">
        <f t="shared" si="2"/>
        <v>5</v>
      </c>
      <c r="B16" s="81" t="e">
        <f>VLOOKUP(D16,'[1]spisak'!$C$11:$D$30,2,FALSE)</f>
        <v>#N/A</v>
      </c>
      <c r="C16" s="81" t="e">
        <f t="shared" si="1"/>
        <v>#N/A</v>
      </c>
      <c r="D16" s="82"/>
      <c r="E16" s="96"/>
      <c r="F16" s="96"/>
      <c r="G16" s="84">
        <f t="shared" si="0"/>
      </c>
      <c r="H16" s="85"/>
      <c r="I16" s="85"/>
      <c r="J16" s="97"/>
      <c r="K16" s="97"/>
      <c r="L16" s="88"/>
      <c r="M16" s="88"/>
      <c r="N16" s="88"/>
      <c r="O16" s="88"/>
      <c r="P16" s="109"/>
    </row>
    <row r="17" spans="1:16" ht="27" customHeight="1">
      <c r="A17" s="108">
        <f t="shared" si="2"/>
        <v>6</v>
      </c>
      <c r="B17" s="89" t="e">
        <f>VLOOKUP(D17,'[1]spisak'!$C$11:$D$30,2,FALSE)</f>
        <v>#N/A</v>
      </c>
      <c r="C17" s="89" t="e">
        <f t="shared" si="1"/>
        <v>#N/A</v>
      </c>
      <c r="D17" s="39"/>
      <c r="E17" s="94"/>
      <c r="F17" s="94"/>
      <c r="G17" s="91">
        <f t="shared" si="0"/>
      </c>
      <c r="H17" s="92"/>
      <c r="I17" s="92"/>
      <c r="J17" s="95"/>
      <c r="K17" s="95"/>
      <c r="L17" s="42"/>
      <c r="M17" s="42"/>
      <c r="N17" s="42"/>
      <c r="O17" s="42"/>
      <c r="P17" s="110"/>
    </row>
    <row r="18" spans="1:16" ht="27" customHeight="1">
      <c r="A18" s="107">
        <f t="shared" si="2"/>
        <v>7</v>
      </c>
      <c r="B18" s="81" t="e">
        <f>VLOOKUP(D18,'[1]spisak'!$C$11:$D$30,2,FALSE)</f>
        <v>#N/A</v>
      </c>
      <c r="C18" s="81" t="e">
        <f t="shared" si="1"/>
        <v>#N/A</v>
      </c>
      <c r="D18" s="82"/>
      <c r="E18" s="96"/>
      <c r="F18" s="96"/>
      <c r="G18" s="84">
        <f t="shared" si="0"/>
      </c>
      <c r="H18" s="85"/>
      <c r="I18" s="85"/>
      <c r="J18" s="97"/>
      <c r="K18" s="97"/>
      <c r="L18" s="88"/>
      <c r="M18" s="88"/>
      <c r="N18" s="88"/>
      <c r="O18" s="88"/>
      <c r="P18" s="109"/>
    </row>
    <row r="19" spans="1:18" ht="27" customHeight="1">
      <c r="A19" s="108">
        <f t="shared" si="2"/>
        <v>8</v>
      </c>
      <c r="B19" s="89" t="e">
        <f>VLOOKUP(D19,'[1]spisak'!$C$11:$D$30,2,FALSE)</f>
        <v>#N/A</v>
      </c>
      <c r="C19" s="89" t="e">
        <f t="shared" si="1"/>
        <v>#N/A</v>
      </c>
      <c r="D19" s="39"/>
      <c r="E19" s="94"/>
      <c r="F19" s="94"/>
      <c r="G19" s="91">
        <f t="shared" si="0"/>
      </c>
      <c r="H19" s="92"/>
      <c r="I19" s="92"/>
      <c r="J19" s="95"/>
      <c r="K19" s="95"/>
      <c r="L19" s="42"/>
      <c r="M19" s="42"/>
      <c r="N19" s="42"/>
      <c r="O19" s="42"/>
      <c r="P19" s="110"/>
      <c r="R19" s="24"/>
    </row>
    <row r="20" spans="1:18" ht="27" customHeight="1">
      <c r="A20" s="107">
        <f t="shared" si="2"/>
        <v>9</v>
      </c>
      <c r="B20" s="81" t="e">
        <f>VLOOKUP(D20,'[1]spisak'!$C$11:$D$30,2,FALSE)</f>
        <v>#N/A</v>
      </c>
      <c r="C20" s="81" t="e">
        <f t="shared" si="1"/>
        <v>#N/A</v>
      </c>
      <c r="D20" s="82"/>
      <c r="E20" s="96"/>
      <c r="F20" s="96"/>
      <c r="G20" s="84">
        <f t="shared" si="0"/>
      </c>
      <c r="H20" s="85"/>
      <c r="I20" s="85"/>
      <c r="J20" s="97"/>
      <c r="K20" s="97"/>
      <c r="L20" s="88"/>
      <c r="M20" s="88"/>
      <c r="N20" s="88"/>
      <c r="O20" s="88"/>
      <c r="P20" s="109"/>
      <c r="R20" s="24"/>
    </row>
    <row r="21" spans="1:18" ht="27" customHeight="1">
      <c r="A21" s="108">
        <f t="shared" si="2"/>
        <v>10</v>
      </c>
      <c r="B21" s="89" t="e">
        <f>VLOOKUP(D21,'[1]spisak'!$C$11:$D$30,2,FALSE)</f>
        <v>#N/A</v>
      </c>
      <c r="C21" s="89" t="e">
        <f t="shared" si="1"/>
        <v>#N/A</v>
      </c>
      <c r="D21" s="39"/>
      <c r="E21" s="94"/>
      <c r="F21" s="94"/>
      <c r="G21" s="91">
        <f t="shared" si="0"/>
      </c>
      <c r="H21" s="92"/>
      <c r="I21" s="92"/>
      <c r="J21" s="95"/>
      <c r="K21" s="95"/>
      <c r="L21" s="42"/>
      <c r="M21" s="42"/>
      <c r="N21" s="42"/>
      <c r="O21" s="42"/>
      <c r="P21" s="110"/>
      <c r="R21" s="24"/>
    </row>
    <row r="22" spans="1:18" ht="27" customHeight="1">
      <c r="A22" s="107">
        <f t="shared" si="2"/>
        <v>11</v>
      </c>
      <c r="B22" s="81" t="e">
        <f>VLOOKUP(D22,'[1]spisak'!$C$11:$D$30,2,FALSE)</f>
        <v>#N/A</v>
      </c>
      <c r="C22" s="81" t="e">
        <f t="shared" si="1"/>
        <v>#N/A</v>
      </c>
      <c r="D22" s="82"/>
      <c r="E22" s="96"/>
      <c r="F22" s="96"/>
      <c r="G22" s="84">
        <f t="shared" si="0"/>
      </c>
      <c r="H22" s="85"/>
      <c r="I22" s="85"/>
      <c r="J22" s="97"/>
      <c r="K22" s="97"/>
      <c r="L22" s="88"/>
      <c r="M22" s="88"/>
      <c r="N22" s="88"/>
      <c r="O22" s="88"/>
      <c r="P22" s="109"/>
      <c r="R22" s="24"/>
    </row>
    <row r="23" spans="1:16" ht="27" customHeight="1">
      <c r="A23" s="108">
        <f t="shared" si="2"/>
        <v>12</v>
      </c>
      <c r="B23" s="89" t="e">
        <f>VLOOKUP(D23,'[1]spisak'!$C$11:$D$30,2,FALSE)</f>
        <v>#N/A</v>
      </c>
      <c r="C23" s="89" t="e">
        <f t="shared" si="1"/>
        <v>#N/A</v>
      </c>
      <c r="D23" s="98"/>
      <c r="E23" s="90"/>
      <c r="F23" s="90"/>
      <c r="G23" s="91">
        <f t="shared" si="0"/>
      </c>
      <c r="H23" s="92"/>
      <c r="I23" s="41"/>
      <c r="J23" s="93"/>
      <c r="K23" s="93"/>
      <c r="L23" s="42"/>
      <c r="M23" s="42"/>
      <c r="N23" s="42"/>
      <c r="O23" s="42"/>
      <c r="P23" s="110"/>
    </row>
    <row r="24" spans="1:16" ht="27" customHeight="1">
      <c r="A24" s="107">
        <f t="shared" si="2"/>
        <v>13</v>
      </c>
      <c r="B24" s="81" t="e">
        <f>VLOOKUP(D24,'[1]spisak'!$C$11:$D$30,2,FALSE)</f>
        <v>#N/A</v>
      </c>
      <c r="C24" s="81" t="e">
        <f t="shared" si="1"/>
        <v>#N/A</v>
      </c>
      <c r="D24" s="82"/>
      <c r="E24" s="83"/>
      <c r="F24" s="83"/>
      <c r="G24" s="84">
        <f t="shared" si="0"/>
      </c>
      <c r="H24" s="85"/>
      <c r="I24" s="86"/>
      <c r="J24" s="87"/>
      <c r="K24" s="87"/>
      <c r="L24" s="88"/>
      <c r="M24" s="88"/>
      <c r="N24" s="88"/>
      <c r="O24" s="88"/>
      <c r="P24" s="109"/>
    </row>
    <row r="25" spans="1:16" ht="27" customHeight="1">
      <c r="A25" s="108">
        <f t="shared" si="2"/>
        <v>14</v>
      </c>
      <c r="B25" s="89" t="e">
        <f>VLOOKUP(D25,'[1]spisak'!$C$11:$D$30,2,FALSE)</f>
        <v>#N/A</v>
      </c>
      <c r="C25" s="89" t="e">
        <f t="shared" si="1"/>
        <v>#N/A</v>
      </c>
      <c r="D25" s="98"/>
      <c r="E25" s="90"/>
      <c r="F25" s="90"/>
      <c r="G25" s="91">
        <f t="shared" si="0"/>
      </c>
      <c r="H25" s="92"/>
      <c r="I25" s="41"/>
      <c r="J25" s="93"/>
      <c r="K25" s="93"/>
      <c r="L25" s="42"/>
      <c r="M25" s="42"/>
      <c r="N25" s="42"/>
      <c r="O25" s="42"/>
      <c r="P25" s="110"/>
    </row>
    <row r="26" spans="1:16" ht="27" customHeight="1">
      <c r="A26" s="107">
        <f t="shared" si="2"/>
        <v>15</v>
      </c>
      <c r="B26" s="81" t="e">
        <f>VLOOKUP(D26,'[1]spisak'!$C$11:$D$30,2,FALSE)</f>
        <v>#N/A</v>
      </c>
      <c r="C26" s="81" t="e">
        <f t="shared" si="1"/>
        <v>#N/A</v>
      </c>
      <c r="D26" s="82"/>
      <c r="E26" s="83"/>
      <c r="F26" s="83"/>
      <c r="G26" s="84">
        <f t="shared" si="0"/>
      </c>
      <c r="H26" s="85"/>
      <c r="I26" s="86"/>
      <c r="J26" s="87"/>
      <c r="K26" s="87"/>
      <c r="L26" s="88"/>
      <c r="M26" s="88"/>
      <c r="N26" s="88"/>
      <c r="O26" s="88"/>
      <c r="P26" s="109"/>
    </row>
    <row r="27" spans="1:16" ht="27" customHeight="1">
      <c r="A27" s="108">
        <f t="shared" si="2"/>
        <v>16</v>
      </c>
      <c r="B27" s="89" t="e">
        <f>VLOOKUP(D27,'[1]spisak'!$C$11:$D$30,2,FALSE)</f>
        <v>#N/A</v>
      </c>
      <c r="C27" s="89" t="e">
        <f t="shared" si="1"/>
        <v>#N/A</v>
      </c>
      <c r="D27" s="98"/>
      <c r="E27" s="90"/>
      <c r="F27" s="90"/>
      <c r="G27" s="91">
        <f t="shared" si="0"/>
      </c>
      <c r="H27" s="92"/>
      <c r="I27" s="41"/>
      <c r="J27" s="93"/>
      <c r="K27" s="93"/>
      <c r="L27" s="42"/>
      <c r="M27" s="42"/>
      <c r="N27" s="42"/>
      <c r="O27" s="42"/>
      <c r="P27" s="110"/>
    </row>
    <row r="28" spans="1:16" ht="27" customHeight="1">
      <c r="A28" s="107">
        <f t="shared" si="2"/>
        <v>17</v>
      </c>
      <c r="B28" s="81" t="e">
        <f>VLOOKUP(D28,'[1]spisak'!$C$11:$D$30,2,FALSE)</f>
        <v>#N/A</v>
      </c>
      <c r="C28" s="81" t="e">
        <f t="shared" si="1"/>
        <v>#N/A</v>
      </c>
      <c r="D28" s="82"/>
      <c r="E28" s="83"/>
      <c r="F28" s="83"/>
      <c r="G28" s="84">
        <f t="shared" si="0"/>
      </c>
      <c r="H28" s="85"/>
      <c r="I28" s="86"/>
      <c r="J28" s="87"/>
      <c r="K28" s="87"/>
      <c r="L28" s="88"/>
      <c r="M28" s="88"/>
      <c r="N28" s="88"/>
      <c r="O28" s="88"/>
      <c r="P28" s="109"/>
    </row>
    <row r="29" spans="1:16" ht="27" customHeight="1">
      <c r="A29" s="108">
        <f t="shared" si="2"/>
        <v>18</v>
      </c>
      <c r="B29" s="89" t="e">
        <f>VLOOKUP(D29,'[1]spisak'!$C$11:$D$30,2,FALSE)</f>
        <v>#N/A</v>
      </c>
      <c r="C29" s="89" t="e">
        <f t="shared" si="1"/>
        <v>#N/A</v>
      </c>
      <c r="D29" s="98"/>
      <c r="E29" s="90"/>
      <c r="F29" s="90"/>
      <c r="G29" s="91">
        <f t="shared" si="0"/>
      </c>
      <c r="H29" s="92"/>
      <c r="I29" s="41"/>
      <c r="J29" s="93"/>
      <c r="K29" s="93"/>
      <c r="L29" s="42"/>
      <c r="M29" s="42"/>
      <c r="N29" s="42"/>
      <c r="O29" s="42"/>
      <c r="P29" s="110"/>
    </row>
    <row r="30" spans="1:16" ht="27" customHeight="1">
      <c r="A30" s="107">
        <f t="shared" si="2"/>
        <v>19</v>
      </c>
      <c r="B30" s="81" t="e">
        <f>VLOOKUP(D30,'[1]spisak'!$C$11:$D$30,2,FALSE)</f>
        <v>#N/A</v>
      </c>
      <c r="C30" s="81" t="e">
        <f t="shared" si="1"/>
        <v>#N/A</v>
      </c>
      <c r="D30" s="82"/>
      <c r="E30" s="83"/>
      <c r="F30" s="83"/>
      <c r="G30" s="84">
        <f t="shared" si="0"/>
      </c>
      <c r="H30" s="85"/>
      <c r="I30" s="86"/>
      <c r="J30" s="87"/>
      <c r="K30" s="87"/>
      <c r="L30" s="88"/>
      <c r="M30" s="88"/>
      <c r="N30" s="88"/>
      <c r="O30" s="88"/>
      <c r="P30" s="109"/>
    </row>
    <row r="31" spans="1:16" ht="27" customHeight="1">
      <c r="A31" s="121">
        <f t="shared" si="2"/>
        <v>20</v>
      </c>
      <c r="B31" s="122" t="e">
        <f>VLOOKUP(D31,'[1]spisak'!$C$11:$D$30,2,FALSE)</f>
        <v>#N/A</v>
      </c>
      <c r="C31" s="122" t="e">
        <f t="shared" si="1"/>
        <v>#N/A</v>
      </c>
      <c r="D31" s="123"/>
      <c r="E31" s="124"/>
      <c r="F31" s="124"/>
      <c r="G31" s="125">
        <f t="shared" si="0"/>
      </c>
      <c r="H31" s="126"/>
      <c r="I31" s="127"/>
      <c r="J31" s="128"/>
      <c r="K31" s="128"/>
      <c r="L31" s="129"/>
      <c r="M31" s="129"/>
      <c r="N31" s="129"/>
      <c r="O31" s="129"/>
      <c r="P31" s="130"/>
    </row>
    <row r="32" spans="1:16" ht="15">
      <c r="A32" s="99"/>
      <c r="B32" s="100"/>
      <c r="C32" s="100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44"/>
    </row>
    <row r="33" spans="1:16" ht="15">
      <c r="A33" s="99"/>
      <c r="B33" s="100"/>
      <c r="C33" s="100"/>
      <c r="D33" s="102"/>
      <c r="E33" s="102"/>
      <c r="F33" s="102"/>
      <c r="G33" s="102"/>
      <c r="H33" s="101"/>
      <c r="I33" s="101"/>
      <c r="J33" s="101"/>
      <c r="K33" s="101"/>
      <c r="L33" s="101"/>
      <c r="M33" s="101"/>
      <c r="N33" s="101"/>
      <c r="O33" s="101"/>
      <c r="P33" s="44"/>
    </row>
    <row r="34" spans="1:16" ht="15.75" thickBot="1">
      <c r="A34" s="99"/>
      <c r="B34" s="100"/>
      <c r="C34" s="100"/>
      <c r="D34" s="45"/>
      <c r="E34" s="45"/>
      <c r="F34" s="45"/>
      <c r="G34" s="45"/>
      <c r="H34" s="103"/>
      <c r="I34" s="101"/>
      <c r="J34" s="101"/>
      <c r="K34" s="101"/>
      <c r="L34" s="101"/>
      <c r="M34" s="45"/>
      <c r="N34" s="45"/>
      <c r="O34" s="45"/>
      <c r="P34" s="44"/>
    </row>
    <row r="35" spans="1:16" ht="15">
      <c r="A35" s="99"/>
      <c r="B35" s="100"/>
      <c r="C35" s="100"/>
      <c r="D35" s="46" t="s">
        <v>28</v>
      </c>
      <c r="E35" s="46"/>
      <c r="F35" s="46"/>
      <c r="G35" s="44"/>
      <c r="H35" s="44"/>
      <c r="I35" s="101"/>
      <c r="J35" s="101"/>
      <c r="K35" s="101"/>
      <c r="L35" s="101"/>
      <c r="M35" s="48" t="s">
        <v>30</v>
      </c>
      <c r="N35" s="48"/>
      <c r="O35" s="48"/>
      <c r="P35" s="44"/>
    </row>
    <row r="36" spans="1:15" ht="14.25">
      <c r="A36" s="104"/>
      <c r="B36" s="105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</row>
    <row r="37" spans="1:15" ht="14.25">
      <c r="A37" s="104"/>
      <c r="B37" s="105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</row>
    <row r="38" spans="1:15" ht="14.25">
      <c r="A38" s="104"/>
      <c r="B38" s="105"/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15" ht="14.25">
      <c r="A39" s="104"/>
      <c r="B39" s="105"/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</row>
    <row r="40" spans="1:15" ht="14.25">
      <c r="A40" s="104"/>
      <c r="B40" s="105"/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</row>
    <row r="41" spans="1:15" ht="14.25">
      <c r="A41" s="104"/>
      <c r="B41" s="105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</row>
    <row r="42" spans="1:15" ht="14.25">
      <c r="A42" s="104"/>
      <c r="B42" s="105"/>
      <c r="C42" s="10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</row>
    <row r="43" spans="1:15" ht="14.25">
      <c r="A43" s="104"/>
      <c r="B43" s="105"/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4.25">
      <c r="A44" s="104"/>
      <c r="B44" s="105"/>
      <c r="C44" s="105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15" ht="14.25">
      <c r="A45" s="104"/>
      <c r="B45" s="105"/>
      <c r="C45" s="105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</row>
    <row r="46" spans="1:15" ht="14.25">
      <c r="A46" s="104"/>
      <c r="B46" s="105"/>
      <c r="C46" s="105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</row>
    <row r="47" spans="1:15" ht="14.25">
      <c r="A47" s="104"/>
      <c r="B47" s="105"/>
      <c r="C47" s="105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1:15" ht="14.25">
      <c r="A48" s="104"/>
      <c r="B48" s="105"/>
      <c r="C48" s="105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1:15" ht="14.25">
      <c r="A49" s="104"/>
      <c r="B49" s="105"/>
      <c r="C49" s="105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</row>
    <row r="50" spans="1:15" ht="14.25">
      <c r="A50" s="104"/>
      <c r="B50" s="105"/>
      <c r="C50" s="105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</row>
    <row r="51" spans="1:15" ht="14.25">
      <c r="A51" s="104"/>
      <c r="B51" s="105"/>
      <c r="C51" s="105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</row>
    <row r="52" spans="1:15" ht="14.25">
      <c r="A52" s="104"/>
      <c r="B52" s="105"/>
      <c r="C52" s="105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</row>
    <row r="53" spans="1:15" ht="14.25">
      <c r="A53" s="104"/>
      <c r="B53" s="105"/>
      <c r="C53" s="105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</row>
    <row r="54" spans="1:15" ht="14.25">
      <c r="A54" s="104"/>
      <c r="B54" s="105"/>
      <c r="C54" s="105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</row>
    <row r="55" spans="1:15" ht="14.25">
      <c r="A55" s="104"/>
      <c r="B55" s="105"/>
      <c r="C55" s="105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</row>
    <row r="56" spans="1:15" ht="14.25">
      <c r="A56" s="104"/>
      <c r="B56" s="105"/>
      <c r="C56" s="105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</row>
    <row r="57" spans="1:15" ht="14.25">
      <c r="A57" s="104"/>
      <c r="B57" s="105"/>
      <c r="C57" s="105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</row>
    <row r="58" spans="1:15" ht="14.25">
      <c r="A58" s="104"/>
      <c r="B58" s="105"/>
      <c r="C58" s="105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</row>
    <row r="59" spans="1:15" ht="14.25">
      <c r="A59" s="104"/>
      <c r="B59" s="105"/>
      <c r="C59" s="105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</row>
    <row r="60" spans="1:15" ht="14.25">
      <c r="A60" s="104"/>
      <c r="B60" s="105"/>
      <c r="C60" s="105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</row>
    <row r="61" spans="1:15" ht="14.25">
      <c r="A61" s="104"/>
      <c r="B61" s="105"/>
      <c r="C61" s="105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</row>
    <row r="62" spans="1:15" ht="14.25">
      <c r="A62" s="104"/>
      <c r="B62" s="105"/>
      <c r="C62" s="105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</row>
    <row r="63" spans="1:15" ht="14.25">
      <c r="A63" s="104"/>
      <c r="B63" s="105"/>
      <c r="C63" s="105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</row>
    <row r="64" spans="1:15" ht="14.25">
      <c r="A64" s="104"/>
      <c r="B64" s="105"/>
      <c r="C64" s="105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</row>
    <row r="65" spans="1:15" ht="14.25">
      <c r="A65" s="104"/>
      <c r="B65" s="105"/>
      <c r="C65" s="105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</row>
    <row r="66" spans="1:15" ht="14.25">
      <c r="A66" s="104"/>
      <c r="B66" s="105"/>
      <c r="C66" s="105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</row>
    <row r="67" spans="1:15" ht="14.25">
      <c r="A67" s="104"/>
      <c r="B67" s="105"/>
      <c r="C67" s="105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</row>
    <row r="68" spans="1:15" ht="14.25">
      <c r="A68" s="104"/>
      <c r="B68" s="105"/>
      <c r="C68" s="105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</row>
    <row r="69" spans="1:15" ht="14.25">
      <c r="A69" s="104"/>
      <c r="B69" s="105"/>
      <c r="C69" s="105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</row>
    <row r="70" spans="1:15" ht="14.25">
      <c r="A70" s="104"/>
      <c r="B70" s="105"/>
      <c r="C70" s="105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</row>
    <row r="71" spans="1:15" ht="14.25">
      <c r="A71" s="104"/>
      <c r="B71" s="105"/>
      <c r="C71" s="105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</row>
    <row r="72" spans="1:15" ht="14.25">
      <c r="A72" s="104"/>
      <c r="B72" s="105"/>
      <c r="C72" s="105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</row>
    <row r="73" spans="1:15" ht="14.25">
      <c r="A73" s="104"/>
      <c r="B73" s="105"/>
      <c r="C73" s="105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</row>
    <row r="74" spans="1:15" ht="14.25">
      <c r="A74" s="104"/>
      <c r="B74" s="105"/>
      <c r="C74" s="105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</row>
    <row r="75" spans="1:15" ht="14.25">
      <c r="A75" s="104"/>
      <c r="B75" s="105"/>
      <c r="C75" s="105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</row>
    <row r="76" spans="1:15" ht="14.25">
      <c r="A76" s="104"/>
      <c r="B76" s="105"/>
      <c r="C76" s="105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</row>
    <row r="77" spans="1:15" ht="14.25">
      <c r="A77" s="104"/>
      <c r="B77" s="105"/>
      <c r="C77" s="105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</row>
    <row r="78" spans="1:15" ht="14.25">
      <c r="A78" s="104"/>
      <c r="B78" s="105"/>
      <c r="C78" s="105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</row>
    <row r="79" spans="1:15" ht="14.25">
      <c r="A79" s="104"/>
      <c r="B79" s="105"/>
      <c r="C79" s="105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</row>
    <row r="80" spans="1:15" ht="14.25">
      <c r="A80" s="104"/>
      <c r="B80" s="105"/>
      <c r="C80" s="105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</row>
    <row r="81" spans="1:15" ht="14.25">
      <c r="A81" s="104"/>
      <c r="B81" s="105"/>
      <c r="C81" s="105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</row>
    <row r="82" spans="1:15" ht="14.25">
      <c r="A82" s="104"/>
      <c r="B82" s="105"/>
      <c r="C82" s="105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</row>
    <row r="83" spans="1:15" ht="14.25">
      <c r="A83" s="104"/>
      <c r="B83" s="105"/>
      <c r="C83" s="105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</row>
    <row r="84" spans="1:15" ht="14.25">
      <c r="A84" s="104"/>
      <c r="B84" s="105"/>
      <c r="C84" s="105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</row>
    <row r="85" spans="1:15" ht="14.25">
      <c r="A85" s="104"/>
      <c r="B85" s="105"/>
      <c r="C85" s="105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</row>
    <row r="86" spans="1:15" ht="14.25">
      <c r="A86" s="104"/>
      <c r="B86" s="105"/>
      <c r="C86" s="105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</row>
    <row r="87" spans="1:15" ht="14.25">
      <c r="A87" s="104"/>
      <c r="B87" s="105"/>
      <c r="C87" s="105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</row>
    <row r="88" spans="1:15" ht="14.25">
      <c r="A88" s="104"/>
      <c r="B88" s="105"/>
      <c r="C88" s="105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</row>
    <row r="89" spans="1:15" ht="14.25">
      <c r="A89" s="104"/>
      <c r="B89" s="105"/>
      <c r="C89" s="105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</row>
    <row r="90" spans="1:15" ht="14.25">
      <c r="A90" s="104"/>
      <c r="B90" s="105"/>
      <c r="C90" s="105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</row>
    <row r="91" spans="1:15" ht="14.25">
      <c r="A91" s="104"/>
      <c r="B91" s="105"/>
      <c r="C91" s="105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</row>
    <row r="92" spans="1:15" ht="14.25">
      <c r="A92" s="104"/>
      <c r="B92" s="105"/>
      <c r="C92" s="105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</row>
    <row r="93" spans="1:15" ht="14.25">
      <c r="A93" s="104"/>
      <c r="B93" s="105"/>
      <c r="C93" s="105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1:15" ht="14.25">
      <c r="A94" s="104"/>
      <c r="B94" s="105"/>
      <c r="C94" s="105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</row>
    <row r="95" spans="1:15" ht="14.25">
      <c r="A95" s="104"/>
      <c r="B95" s="105"/>
      <c r="C95" s="105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</row>
    <row r="96" spans="1:15" ht="14.25">
      <c r="A96" s="104"/>
      <c r="B96" s="105"/>
      <c r="C96" s="105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</row>
    <row r="97" spans="1:15" ht="14.25">
      <c r="A97" s="104"/>
      <c r="B97" s="105"/>
      <c r="C97" s="105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</row>
    <row r="98" spans="1:15" ht="14.25">
      <c r="A98" s="104"/>
      <c r="B98" s="105"/>
      <c r="C98" s="105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</row>
    <row r="99" spans="1:15" ht="14.25">
      <c r="A99" s="104"/>
      <c r="B99" s="105"/>
      <c r="C99" s="105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</row>
    <row r="100" spans="1:15" ht="14.25">
      <c r="A100" s="104"/>
      <c r="B100" s="105"/>
      <c r="C100" s="105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</row>
    <row r="101" spans="1:15" ht="14.25">
      <c r="A101" s="104"/>
      <c r="B101" s="105"/>
      <c r="C101" s="105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</row>
    <row r="102" spans="1:15" ht="14.25">
      <c r="A102" s="104"/>
      <c r="B102" s="105"/>
      <c r="C102" s="105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</row>
    <row r="103" spans="1:15" ht="14.25">
      <c r="A103" s="104"/>
      <c r="B103" s="105"/>
      <c r="C103" s="105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</row>
    <row r="104" spans="1:15" ht="14.25">
      <c r="A104" s="104"/>
      <c r="B104" s="105"/>
      <c r="C104" s="105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</row>
    <row r="105" spans="1:15" ht="14.25">
      <c r="A105" s="104"/>
      <c r="B105" s="105"/>
      <c r="C105" s="105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</row>
    <row r="106" spans="1:15" ht="14.25">
      <c r="A106" s="104"/>
      <c r="B106" s="105"/>
      <c r="C106" s="105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</row>
    <row r="107" spans="1:15" ht="14.25">
      <c r="A107" s="104"/>
      <c r="B107" s="105"/>
      <c r="C107" s="105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</row>
    <row r="108" spans="1:15" ht="14.25">
      <c r="A108" s="104"/>
      <c r="B108" s="105"/>
      <c r="C108" s="105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</row>
    <row r="109" spans="1:15" ht="14.25">
      <c r="A109" s="104"/>
      <c r="B109" s="105"/>
      <c r="C109" s="105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</row>
    <row r="110" spans="1:15" ht="14.25">
      <c r="A110" s="104"/>
      <c r="B110" s="105"/>
      <c r="C110" s="105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</row>
    <row r="111" spans="1:15" ht="14.25">
      <c r="A111" s="104"/>
      <c r="B111" s="105"/>
      <c r="C111" s="105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</row>
    <row r="112" spans="1:15" ht="14.25">
      <c r="A112" s="104"/>
      <c r="B112" s="105"/>
      <c r="C112" s="105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</row>
    <row r="113" spans="1:15" ht="14.25">
      <c r="A113" s="104"/>
      <c r="B113" s="105"/>
      <c r="C113" s="105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</row>
    <row r="114" spans="1:15" ht="14.25">
      <c r="A114" s="104"/>
      <c r="B114" s="105"/>
      <c r="C114" s="105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</row>
    <row r="115" spans="1:15" ht="14.25">
      <c r="A115" s="104"/>
      <c r="B115" s="105"/>
      <c r="C115" s="105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</row>
    <row r="116" spans="1:15" ht="14.25">
      <c r="A116" s="104"/>
      <c r="B116" s="105"/>
      <c r="C116" s="105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</row>
    <row r="117" spans="1:15" ht="14.25">
      <c r="A117" s="104"/>
      <c r="B117" s="105"/>
      <c r="C117" s="105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</row>
    <row r="118" spans="1:15" ht="14.25">
      <c r="A118" s="104"/>
      <c r="B118" s="105"/>
      <c r="C118" s="105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</row>
    <row r="119" spans="1:15" ht="14.25">
      <c r="A119" s="104"/>
      <c r="B119" s="105"/>
      <c r="C119" s="105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</row>
    <row r="120" spans="1:15" ht="14.25">
      <c r="A120" s="104"/>
      <c r="B120" s="105"/>
      <c r="C120" s="105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</row>
    <row r="121" spans="1:15" ht="14.25">
      <c r="A121" s="104"/>
      <c r="B121" s="105"/>
      <c r="C121" s="105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</row>
    <row r="122" spans="1:15" ht="14.25">
      <c r="A122" s="104"/>
      <c r="B122" s="105"/>
      <c r="C122" s="105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</row>
    <row r="123" spans="1:15" ht="14.25">
      <c r="A123" s="104"/>
      <c r="B123" s="105"/>
      <c r="C123" s="105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</row>
    <row r="124" spans="1:15" ht="14.25">
      <c r="A124" s="104"/>
      <c r="B124" s="105"/>
      <c r="C124" s="105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</row>
    <row r="125" spans="1:15" ht="14.25">
      <c r="A125" s="104"/>
      <c r="B125" s="105"/>
      <c r="C125" s="105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</row>
    <row r="126" spans="1:15" ht="14.25">
      <c r="A126" s="104"/>
      <c r="B126" s="105"/>
      <c r="C126" s="105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</row>
    <row r="127" spans="1:15" ht="14.25">
      <c r="A127" s="104"/>
      <c r="B127" s="105"/>
      <c r="C127" s="105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</row>
    <row r="128" spans="1:15" ht="14.25">
      <c r="A128" s="104"/>
      <c r="B128" s="105"/>
      <c r="C128" s="105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</row>
    <row r="129" spans="1:15" ht="14.25">
      <c r="A129" s="104"/>
      <c r="B129" s="105"/>
      <c r="C129" s="105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</row>
    <row r="130" spans="1:15" ht="14.25">
      <c r="A130" s="104"/>
      <c r="B130" s="105"/>
      <c r="C130" s="105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</row>
    <row r="131" spans="1:15" ht="14.25">
      <c r="A131" s="104"/>
      <c r="B131" s="105"/>
      <c r="C131" s="105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</row>
    <row r="132" spans="1:15" ht="14.25">
      <c r="A132" s="104"/>
      <c r="B132" s="105"/>
      <c r="C132" s="105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</row>
    <row r="133" spans="1:15" ht="14.25">
      <c r="A133" s="104"/>
      <c r="B133" s="105"/>
      <c r="C133" s="105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</row>
    <row r="134" spans="1:15" ht="14.25">
      <c r="A134" s="104"/>
      <c r="B134" s="105"/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</row>
    <row r="135" spans="1:15" ht="14.25">
      <c r="A135" s="104"/>
      <c r="B135" s="105"/>
      <c r="C135" s="105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</row>
    <row r="136" spans="1:15" ht="14.25">
      <c r="A136" s="104"/>
      <c r="B136" s="105"/>
      <c r="C136" s="105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</row>
    <row r="137" spans="1:15" ht="14.25">
      <c r="A137" s="104"/>
      <c r="B137" s="105"/>
      <c r="C137" s="105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</row>
    <row r="138" spans="1:15" ht="14.25">
      <c r="A138" s="104"/>
      <c r="B138" s="105"/>
      <c r="C138" s="105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</row>
    <row r="139" spans="1:15" ht="14.25">
      <c r="A139" s="104"/>
      <c r="B139" s="105"/>
      <c r="C139" s="105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  <row r="140" spans="1:15" ht="14.25">
      <c r="A140" s="104"/>
      <c r="B140" s="105"/>
      <c r="C140" s="105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</row>
    <row r="141" spans="1:15" ht="14.25">
      <c r="A141" s="104"/>
      <c r="B141" s="105"/>
      <c r="C141" s="105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</row>
    <row r="142" spans="1:15" ht="14.25">
      <c r="A142" s="104"/>
      <c r="B142" s="105"/>
      <c r="C142" s="105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</row>
    <row r="143" spans="1:15" ht="14.25">
      <c r="A143" s="104"/>
      <c r="B143" s="105"/>
      <c r="C143" s="105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</row>
    <row r="144" spans="1:15" ht="14.25">
      <c r="A144" s="104"/>
      <c r="B144" s="105"/>
      <c r="C144" s="105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</row>
    <row r="145" spans="1:15" ht="14.25">
      <c r="A145" s="104"/>
      <c r="B145" s="105"/>
      <c r="C145" s="105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</row>
    <row r="146" spans="1:15" ht="14.25">
      <c r="A146" s="104"/>
      <c r="B146" s="105"/>
      <c r="C146" s="105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</row>
    <row r="147" spans="1:15" ht="14.25">
      <c r="A147" s="104"/>
      <c r="B147" s="105"/>
      <c r="C147" s="105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</row>
    <row r="148" spans="1:15" ht="14.25">
      <c r="A148" s="104"/>
      <c r="B148" s="105"/>
      <c r="C148" s="105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</row>
    <row r="149" spans="1:15" ht="14.25">
      <c r="A149" s="104"/>
      <c r="B149" s="105"/>
      <c r="C149" s="105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</row>
    <row r="150" spans="1:15" ht="14.25">
      <c r="A150" s="104"/>
      <c r="B150" s="105"/>
      <c r="C150" s="105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</row>
    <row r="151" spans="1:15" ht="14.25">
      <c r="A151" s="104"/>
      <c r="B151" s="105"/>
      <c r="C151" s="105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</row>
    <row r="152" spans="1:15" ht="14.25">
      <c r="A152" s="104"/>
      <c r="B152" s="105"/>
      <c r="C152" s="105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</row>
    <row r="153" spans="1:15" ht="14.25">
      <c r="A153" s="104"/>
      <c r="B153" s="105"/>
      <c r="C153" s="105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</row>
    <row r="154" spans="1:15" ht="14.25">
      <c r="A154" s="104"/>
      <c r="B154" s="105"/>
      <c r="C154" s="105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</row>
    <row r="155" spans="1:15" ht="14.25">
      <c r="A155" s="104"/>
      <c r="B155" s="105"/>
      <c r="C155" s="105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</row>
    <row r="156" spans="1:15" ht="14.25">
      <c r="A156" s="104"/>
      <c r="B156" s="105"/>
      <c r="C156" s="105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</row>
    <row r="157" spans="1:15" ht="14.25">
      <c r="A157" s="104"/>
      <c r="B157" s="105"/>
      <c r="C157" s="105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</row>
    <row r="158" spans="1:15" ht="14.25">
      <c r="A158" s="104"/>
      <c r="B158" s="105"/>
      <c r="C158" s="105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</row>
    <row r="159" spans="1:15" ht="14.25">
      <c r="A159" s="104"/>
      <c r="B159" s="105"/>
      <c r="C159" s="105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</row>
    <row r="160" spans="1:15" ht="14.25">
      <c r="A160" s="104"/>
      <c r="B160" s="105"/>
      <c r="C160" s="105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</row>
    <row r="161" spans="1:15" ht="14.25">
      <c r="A161" s="104"/>
      <c r="B161" s="105"/>
      <c r="C161" s="105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</row>
    <row r="162" spans="1:15" ht="14.25">
      <c r="A162" s="104"/>
      <c r="B162" s="105"/>
      <c r="C162" s="105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</row>
    <row r="163" spans="1:15" ht="14.25">
      <c r="A163" s="104"/>
      <c r="B163" s="105"/>
      <c r="C163" s="105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</row>
    <row r="164" spans="1:15" ht="14.25">
      <c r="A164" s="104"/>
      <c r="B164" s="105"/>
      <c r="C164" s="105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</row>
    <row r="165" spans="1:15" ht="14.25">
      <c r="A165" s="104"/>
      <c r="B165" s="105"/>
      <c r="C165" s="105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</row>
    <row r="166" spans="1:15" ht="14.25">
      <c r="A166" s="104"/>
      <c r="B166" s="105"/>
      <c r="C166" s="105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</row>
    <row r="167" spans="1:15" ht="14.25">
      <c r="A167" s="104"/>
      <c r="B167" s="105"/>
      <c r="C167" s="105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</row>
    <row r="168" spans="1:15" ht="14.25">
      <c r="A168" s="104"/>
      <c r="B168" s="105"/>
      <c r="C168" s="105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</row>
    <row r="169" spans="1:15" ht="14.25">
      <c r="A169" s="104"/>
      <c r="B169" s="105"/>
      <c r="C169" s="105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</row>
    <row r="170" spans="1:15" ht="14.25">
      <c r="A170" s="104"/>
      <c r="B170" s="105"/>
      <c r="C170" s="105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</row>
    <row r="171" spans="1:15" ht="14.25">
      <c r="A171" s="104"/>
      <c r="B171" s="105"/>
      <c r="C171" s="105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</row>
    <row r="172" spans="1:15" ht="14.25">
      <c r="A172" s="104"/>
      <c r="B172" s="105"/>
      <c r="C172" s="105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</row>
    <row r="173" spans="1:15" ht="14.25">
      <c r="A173" s="104"/>
      <c r="B173" s="105"/>
      <c r="C173" s="105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</row>
    <row r="174" spans="1:15" ht="14.25">
      <c r="A174" s="104"/>
      <c r="B174" s="105"/>
      <c r="C174" s="105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</row>
    <row r="175" spans="1:15" ht="14.25">
      <c r="A175" s="104"/>
      <c r="B175" s="105"/>
      <c r="C175" s="105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</row>
    <row r="176" spans="1:15" ht="14.25">
      <c r="A176" s="104"/>
      <c r="B176" s="105"/>
      <c r="C176" s="105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</row>
    <row r="177" spans="1:15" ht="14.25">
      <c r="A177" s="104"/>
      <c r="B177" s="105"/>
      <c r="C177" s="105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</row>
    <row r="178" spans="1:15" ht="14.25">
      <c r="A178" s="104"/>
      <c r="B178" s="105"/>
      <c r="C178" s="105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</row>
    <row r="179" spans="1:15" ht="14.25">
      <c r="A179" s="104"/>
      <c r="B179" s="105"/>
      <c r="C179" s="105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</row>
    <row r="180" spans="1:15" ht="14.25">
      <c r="A180" s="104"/>
      <c r="B180" s="105"/>
      <c r="C180" s="105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</row>
    <row r="181" spans="1:15" ht="14.25">
      <c r="A181" s="104"/>
      <c r="B181" s="105"/>
      <c r="C181" s="105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</row>
    <row r="182" spans="1:15" ht="14.25">
      <c r="A182" s="104"/>
      <c r="B182" s="105"/>
      <c r="C182" s="105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</row>
    <row r="183" spans="1:15" ht="14.25">
      <c r="A183" s="104"/>
      <c r="B183" s="105"/>
      <c r="C183" s="105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</row>
    <row r="184" spans="1:15" ht="14.25">
      <c r="A184" s="104"/>
      <c r="B184" s="105"/>
      <c r="C184" s="105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</row>
    <row r="185" spans="1:15" ht="14.25">
      <c r="A185" s="104"/>
      <c r="B185" s="105"/>
      <c r="C185" s="105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</row>
    <row r="186" spans="1:15" ht="14.25">
      <c r="A186" s="104"/>
      <c r="B186" s="105"/>
      <c r="C186" s="105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</row>
    <row r="187" spans="1:15" ht="14.25">
      <c r="A187" s="104"/>
      <c r="B187" s="105"/>
      <c r="C187" s="105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</row>
    <row r="188" spans="1:15" ht="14.25">
      <c r="A188" s="104"/>
      <c r="B188" s="105"/>
      <c r="C188" s="105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</row>
    <row r="189" spans="1:15" ht="14.25">
      <c r="A189" s="104"/>
      <c r="B189" s="105"/>
      <c r="C189" s="105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</row>
    <row r="190" spans="1:15" ht="14.25">
      <c r="A190" s="104"/>
      <c r="B190" s="105"/>
      <c r="C190" s="105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</row>
    <row r="191" spans="1:15" ht="14.25">
      <c r="A191" s="104"/>
      <c r="B191" s="105"/>
      <c r="C191" s="105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</row>
    <row r="192" spans="1:15" ht="14.25">
      <c r="A192" s="104"/>
      <c r="B192" s="105"/>
      <c r="C192" s="105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</row>
    <row r="193" spans="1:15" ht="14.25">
      <c r="A193" s="104"/>
      <c r="B193" s="105"/>
      <c r="C193" s="105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</row>
    <row r="194" spans="1:15" ht="14.25">
      <c r="A194" s="104"/>
      <c r="B194" s="105"/>
      <c r="C194" s="105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</row>
    <row r="195" spans="1:15" ht="14.25">
      <c r="A195" s="104"/>
      <c r="B195" s="105"/>
      <c r="C195" s="105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</row>
    <row r="196" spans="1:15" ht="14.25">
      <c r="A196" s="104"/>
      <c r="B196" s="105"/>
      <c r="C196" s="105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</row>
    <row r="197" spans="1:15" ht="14.25">
      <c r="A197" s="104"/>
      <c r="B197" s="105"/>
      <c r="C197" s="105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</row>
    <row r="198" spans="1:15" ht="14.25">
      <c r="A198" s="104"/>
      <c r="B198" s="105"/>
      <c r="C198" s="105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</row>
    <row r="199" spans="1:15" ht="14.25">
      <c r="A199" s="104"/>
      <c r="B199" s="105"/>
      <c r="C199" s="105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</row>
    <row r="200" spans="1:15" ht="14.25">
      <c r="A200" s="104"/>
      <c r="B200" s="105"/>
      <c r="C200" s="105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</row>
    <row r="201" spans="1:15" ht="14.25">
      <c r="A201" s="104"/>
      <c r="B201" s="105"/>
      <c r="C201" s="105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</row>
    <row r="202" spans="1:15" ht="14.25">
      <c r="A202" s="104"/>
      <c r="B202" s="105"/>
      <c r="C202" s="105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</row>
    <row r="203" spans="1:15" ht="14.25">
      <c r="A203" s="104"/>
      <c r="B203" s="105"/>
      <c r="C203" s="105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</row>
    <row r="204" spans="1:15" ht="14.25">
      <c r="A204" s="104"/>
      <c r="B204" s="105"/>
      <c r="C204" s="105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</row>
    <row r="205" spans="1:15" ht="14.25">
      <c r="A205" s="104"/>
      <c r="B205" s="105"/>
      <c r="C205" s="105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</row>
    <row r="206" spans="1:15" ht="14.25">
      <c r="A206" s="104"/>
      <c r="B206" s="105"/>
      <c r="C206" s="105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</row>
    <row r="207" spans="1:15" ht="14.25">
      <c r="A207" s="104"/>
      <c r="B207" s="105"/>
      <c r="C207" s="105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</row>
    <row r="208" spans="1:15" ht="14.25">
      <c r="A208" s="104"/>
      <c r="B208" s="105"/>
      <c r="C208" s="105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</row>
    <row r="209" spans="1:15" ht="14.25">
      <c r="A209" s="104"/>
      <c r="B209" s="105"/>
      <c r="C209" s="105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</row>
    <row r="210" spans="1:15" ht="14.25">
      <c r="A210" s="104"/>
      <c r="B210" s="105"/>
      <c r="C210" s="105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</row>
    <row r="211" spans="1:15" ht="14.25">
      <c r="A211" s="104"/>
      <c r="B211" s="105"/>
      <c r="C211" s="105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</row>
    <row r="212" spans="1:15" ht="14.25">
      <c r="A212" s="104"/>
      <c r="B212" s="105"/>
      <c r="C212" s="105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</row>
    <row r="213" spans="1:15" ht="14.25">
      <c r="A213" s="104"/>
      <c r="B213" s="105"/>
      <c r="C213" s="105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</row>
    <row r="214" spans="1:15" ht="14.25">
      <c r="A214" s="104"/>
      <c r="B214" s="105"/>
      <c r="C214" s="105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</row>
    <row r="215" spans="1:15" ht="14.25">
      <c r="A215" s="104"/>
      <c r="B215" s="105"/>
      <c r="C215" s="105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</row>
    <row r="216" spans="1:15" ht="14.25">
      <c r="A216" s="104"/>
      <c r="B216" s="105"/>
      <c r="C216" s="105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</row>
    <row r="217" spans="1:15" ht="14.25">
      <c r="A217" s="104"/>
      <c r="B217" s="105"/>
      <c r="C217" s="105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</row>
    <row r="218" spans="1:15" ht="14.25">
      <c r="A218" s="104"/>
      <c r="B218" s="105"/>
      <c r="C218" s="105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</row>
    <row r="219" spans="1:15" ht="14.25">
      <c r="A219" s="104"/>
      <c r="B219" s="105"/>
      <c r="C219" s="105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</row>
    <row r="220" spans="1:15" ht="14.25">
      <c r="A220" s="104"/>
      <c r="B220" s="105"/>
      <c r="C220" s="105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</row>
    <row r="221" spans="1:15" ht="14.25">
      <c r="A221" s="104"/>
      <c r="B221" s="105"/>
      <c r="C221" s="105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</row>
    <row r="222" spans="1:15" ht="14.25">
      <c r="A222" s="104"/>
      <c r="B222" s="105"/>
      <c r="C222" s="105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</row>
    <row r="223" spans="1:15" ht="14.25">
      <c r="A223" s="104"/>
      <c r="B223" s="105"/>
      <c r="C223" s="105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</row>
    <row r="224" spans="1:15" ht="14.25">
      <c r="A224" s="104"/>
      <c r="B224" s="105"/>
      <c r="C224" s="105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</row>
    <row r="225" spans="1:15" ht="14.25">
      <c r="A225" s="104"/>
      <c r="B225" s="105"/>
      <c r="C225" s="105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</row>
    <row r="226" spans="1:15" ht="14.25">
      <c r="A226" s="104"/>
      <c r="B226" s="105"/>
      <c r="C226" s="105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</row>
    <row r="227" spans="1:15" ht="14.25">
      <c r="A227" s="104"/>
      <c r="B227" s="105"/>
      <c r="C227" s="105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</row>
    <row r="228" spans="1:15" ht="14.25">
      <c r="A228" s="104"/>
      <c r="B228" s="105"/>
      <c r="C228" s="105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</row>
    <row r="229" spans="1:15" ht="14.25">
      <c r="A229" s="104"/>
      <c r="B229" s="105"/>
      <c r="C229" s="105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</row>
    <row r="230" spans="1:15" ht="14.25">
      <c r="A230" s="104"/>
      <c r="B230" s="105"/>
      <c r="C230" s="105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</row>
    <row r="231" spans="1:15" ht="14.25">
      <c r="A231" s="104"/>
      <c r="B231" s="105"/>
      <c r="C231" s="105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</row>
    <row r="232" spans="1:15" ht="14.25">
      <c r="A232" s="104"/>
      <c r="B232" s="105"/>
      <c r="C232" s="105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</row>
    <row r="233" spans="1:15" ht="14.25">
      <c r="A233" s="104"/>
      <c r="B233" s="105"/>
      <c r="C233" s="105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</row>
    <row r="234" spans="1:15" ht="14.25">
      <c r="A234" s="104"/>
      <c r="B234" s="105"/>
      <c r="C234" s="105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</row>
    <row r="235" spans="1:15" ht="14.25">
      <c r="A235" s="104"/>
      <c r="B235" s="105"/>
      <c r="C235" s="105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</row>
    <row r="236" spans="1:15" ht="14.25">
      <c r="A236" s="104"/>
      <c r="B236" s="105"/>
      <c r="C236" s="105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</row>
    <row r="237" spans="1:15" ht="14.25">
      <c r="A237" s="104"/>
      <c r="B237" s="105"/>
      <c r="C237" s="105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</row>
    <row r="238" spans="1:15" ht="14.25">
      <c r="A238" s="104"/>
      <c r="B238" s="105"/>
      <c r="C238" s="105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</row>
    <row r="239" spans="1:15" ht="14.25">
      <c r="A239" s="104"/>
      <c r="B239" s="105"/>
      <c r="C239" s="105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</row>
    <row r="240" spans="1:15" ht="14.25">
      <c r="A240" s="104"/>
      <c r="B240" s="105"/>
      <c r="C240" s="105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</row>
    <row r="241" spans="1:15" ht="14.25">
      <c r="A241" s="104"/>
      <c r="B241" s="105"/>
      <c r="C241" s="105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</row>
    <row r="242" spans="1:15" ht="14.25">
      <c r="A242" s="104"/>
      <c r="B242" s="105"/>
      <c r="C242" s="105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</row>
    <row r="243" spans="1:15" ht="14.25">
      <c r="A243" s="104"/>
      <c r="B243" s="105"/>
      <c r="C243" s="105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</row>
    <row r="244" spans="1:15" ht="14.25">
      <c r="A244" s="104"/>
      <c r="B244" s="105"/>
      <c r="C244" s="105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</row>
    <row r="245" spans="1:15" ht="14.25">
      <c r="A245" s="104"/>
      <c r="B245" s="105"/>
      <c r="C245" s="105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</row>
    <row r="246" spans="1:15" ht="14.25">
      <c r="A246" s="104"/>
      <c r="B246" s="105"/>
      <c r="C246" s="105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</row>
    <row r="247" spans="1:15" ht="14.25">
      <c r="A247" s="104"/>
      <c r="B247" s="105"/>
      <c r="C247" s="105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</row>
    <row r="248" spans="1:15" ht="14.25">
      <c r="A248" s="104"/>
      <c r="B248" s="105"/>
      <c r="C248" s="105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</row>
    <row r="249" spans="1:15" ht="14.25">
      <c r="A249" s="104"/>
      <c r="B249" s="105"/>
      <c r="C249" s="105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</row>
    <row r="250" spans="1:15" ht="14.25">
      <c r="A250" s="104"/>
      <c r="B250" s="105"/>
      <c r="C250" s="105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</row>
    <row r="251" spans="1:15" ht="14.25">
      <c r="A251" s="104"/>
      <c r="B251" s="105"/>
      <c r="C251" s="105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</row>
    <row r="252" spans="1:15" ht="14.25">
      <c r="A252" s="104"/>
      <c r="B252" s="105"/>
      <c r="C252" s="105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</row>
    <row r="253" spans="1:15" ht="14.25">
      <c r="A253" s="104"/>
      <c r="B253" s="105"/>
      <c r="C253" s="105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</row>
    <row r="254" spans="1:15" ht="14.25">
      <c r="A254" s="104"/>
      <c r="B254" s="105"/>
      <c r="C254" s="105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</row>
    <row r="255" spans="1:15" ht="14.25">
      <c r="A255" s="104"/>
      <c r="B255" s="105"/>
      <c r="C255" s="105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</row>
    <row r="256" spans="1:15" ht="14.25">
      <c r="A256" s="104"/>
      <c r="B256" s="105"/>
      <c r="C256" s="105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</row>
    <row r="257" spans="2:15" ht="14.25">
      <c r="B257" s="105"/>
      <c r="C257" s="105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</row>
    <row r="258" spans="2:15" ht="14.25">
      <c r="B258" s="105"/>
      <c r="C258" s="105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</row>
    <row r="259" spans="2:15" ht="14.25">
      <c r="B259" s="105"/>
      <c r="C259" s="105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</row>
    <row r="260" spans="2:15" ht="14.25">
      <c r="B260" s="105"/>
      <c r="C260" s="105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</row>
    <row r="261" spans="2:15" ht="14.25">
      <c r="B261" s="105"/>
      <c r="C261" s="105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</row>
    <row r="262" spans="2:15" ht="14.25">
      <c r="B262" s="105"/>
      <c r="C262" s="105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</row>
    <row r="263" spans="2:15" ht="14.25">
      <c r="B263" s="105"/>
      <c r="C263" s="105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</row>
    <row r="264" spans="2:15" ht="14.25">
      <c r="B264" s="105"/>
      <c r="C264" s="105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</row>
    <row r="265" spans="2:15" ht="14.25">
      <c r="B265" s="105"/>
      <c r="C265" s="105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</row>
    <row r="266" spans="2:15" ht="14.25">
      <c r="B266" s="105"/>
      <c r="C266" s="105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</row>
    <row r="267" spans="2:15" ht="14.25">
      <c r="B267" s="105"/>
      <c r="C267" s="105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</row>
    <row r="268" spans="2:15" ht="14.25">
      <c r="B268" s="105"/>
      <c r="C268" s="105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</row>
    <row r="269" spans="2:15" ht="14.25">
      <c r="B269" s="105"/>
      <c r="C269" s="105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</row>
    <row r="270" spans="2:15" ht="14.25">
      <c r="B270" s="105"/>
      <c r="C270" s="105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</row>
    <row r="271" spans="2:15" ht="14.25">
      <c r="B271" s="105"/>
      <c r="C271" s="105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</row>
    <row r="272" spans="2:15" ht="14.25">
      <c r="B272" s="105"/>
      <c r="C272" s="105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</row>
    <row r="273" spans="2:15" ht="14.25">
      <c r="B273" s="105"/>
      <c r="C273" s="105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</row>
    <row r="274" spans="2:15" ht="14.25">
      <c r="B274" s="105"/>
      <c r="C274" s="105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</row>
    <row r="275" spans="2:15" ht="14.25">
      <c r="B275" s="105"/>
      <c r="C275" s="105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</row>
    <row r="276" spans="2:15" ht="14.25">
      <c r="B276" s="105"/>
      <c r="C276" s="105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</row>
    <row r="277" spans="2:15" ht="14.25">
      <c r="B277" s="105"/>
      <c r="C277" s="105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</row>
    <row r="278" spans="2:15" ht="14.25">
      <c r="B278" s="105"/>
      <c r="C278" s="105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</row>
    <row r="279" spans="2:15" ht="14.25">
      <c r="B279" s="105"/>
      <c r="C279" s="105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</row>
    <row r="280" spans="2:15" ht="14.25">
      <c r="B280" s="105"/>
      <c r="C280" s="105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</row>
    <row r="281" spans="2:15" ht="14.25">
      <c r="B281" s="105"/>
      <c r="C281" s="105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</row>
    <row r="282" spans="2:15" ht="14.25">
      <c r="B282" s="105"/>
      <c r="C282" s="105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</row>
    <row r="283" spans="2:15" ht="14.25">
      <c r="B283" s="105"/>
      <c r="C283" s="105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</row>
    <row r="284" spans="2:15" ht="14.25">
      <c r="B284" s="105"/>
      <c r="C284" s="105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</row>
    <row r="285" spans="2:15" ht="14.25">
      <c r="B285" s="105"/>
      <c r="C285" s="105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</row>
    <row r="286" spans="2:15" ht="14.25">
      <c r="B286" s="105"/>
      <c r="C286" s="105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</row>
    <row r="287" spans="2:15" ht="14.25">
      <c r="B287" s="105"/>
      <c r="C287" s="105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</row>
    <row r="288" spans="2:15" ht="14.25">
      <c r="B288" s="105"/>
      <c r="C288" s="105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</row>
    <row r="289" spans="2:15" ht="14.25">
      <c r="B289" s="105"/>
      <c r="C289" s="105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</row>
    <row r="290" spans="2:15" ht="14.25">
      <c r="B290" s="105"/>
      <c r="C290" s="105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</row>
    <row r="291" spans="2:15" ht="14.25">
      <c r="B291" s="105"/>
      <c r="C291" s="105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</row>
    <row r="292" spans="2:15" ht="14.25">
      <c r="B292" s="105"/>
      <c r="C292" s="105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</row>
    <row r="293" spans="2:15" ht="14.25">
      <c r="B293" s="105"/>
      <c r="C293" s="105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</row>
    <row r="294" spans="2:15" ht="14.25">
      <c r="B294" s="105"/>
      <c r="C294" s="105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</row>
    <row r="295" spans="2:15" ht="14.25">
      <c r="B295" s="105"/>
      <c r="C295" s="105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</row>
    <row r="296" spans="2:15" ht="14.25">
      <c r="B296" s="105"/>
      <c r="C296" s="105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</row>
    <row r="297" spans="2:15" ht="14.25">
      <c r="B297" s="105"/>
      <c r="C297" s="105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</row>
    <row r="298" spans="2:15" ht="14.25">
      <c r="B298" s="105"/>
      <c r="C298" s="105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</row>
    <row r="299" spans="2:15" ht="14.25">
      <c r="B299" s="105"/>
      <c r="C299" s="105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</row>
    <row r="300" spans="2:15" ht="14.25">
      <c r="B300" s="105"/>
      <c r="C300" s="105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</row>
    <row r="301" spans="2:15" ht="14.25">
      <c r="B301" s="105"/>
      <c r="C301" s="105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</row>
    <row r="302" spans="2:15" ht="14.25">
      <c r="B302" s="105"/>
      <c r="C302" s="105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</row>
    <row r="303" spans="2:15" ht="14.25">
      <c r="B303" s="105"/>
      <c r="C303" s="105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</row>
    <row r="304" spans="2:15" ht="14.25">
      <c r="B304" s="105"/>
      <c r="C304" s="105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</row>
    <row r="305" spans="2:15" ht="14.25">
      <c r="B305" s="105"/>
      <c r="C305" s="105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</row>
    <row r="306" spans="2:15" ht="14.25">
      <c r="B306" s="105"/>
      <c r="C306" s="105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</row>
    <row r="307" spans="2:15" ht="14.25">
      <c r="B307" s="105"/>
      <c r="C307" s="105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</row>
    <row r="308" spans="2:15" ht="14.25">
      <c r="B308" s="105"/>
      <c r="C308" s="105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</row>
    <row r="309" spans="2:15" ht="14.25">
      <c r="B309" s="105"/>
      <c r="C309" s="105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</row>
    <row r="310" spans="2:15" ht="14.25">
      <c r="B310" s="105"/>
      <c r="C310" s="105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</row>
    <row r="311" spans="2:15" ht="14.25">
      <c r="B311" s="105"/>
      <c r="C311" s="105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</row>
    <row r="312" spans="2:15" ht="14.25">
      <c r="B312" s="105"/>
      <c r="C312" s="105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</row>
    <row r="313" spans="2:15" ht="14.25">
      <c r="B313" s="105"/>
      <c r="C313" s="105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</row>
    <row r="314" spans="2:15" ht="14.25">
      <c r="B314" s="105"/>
      <c r="C314" s="105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</row>
    <row r="315" spans="2:15" ht="14.25">
      <c r="B315" s="105"/>
      <c r="C315" s="105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</row>
    <row r="316" spans="2:15" ht="14.25">
      <c r="B316" s="105"/>
      <c r="C316" s="105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</row>
    <row r="317" spans="2:15" ht="14.25">
      <c r="B317" s="105"/>
      <c r="C317" s="105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</row>
    <row r="318" spans="2:15" ht="14.25">
      <c r="B318" s="105"/>
      <c r="C318" s="105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</row>
    <row r="319" spans="2:15" ht="14.25">
      <c r="B319" s="105"/>
      <c r="C319" s="105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</row>
    <row r="320" spans="2:15" ht="14.25">
      <c r="B320" s="105"/>
      <c r="C320" s="105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</row>
    <row r="321" spans="2:15" ht="14.25">
      <c r="B321" s="105"/>
      <c r="C321" s="105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</row>
    <row r="322" spans="2:15" ht="14.25">
      <c r="B322" s="105"/>
      <c r="C322" s="105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</row>
    <row r="323" spans="2:15" ht="14.25">
      <c r="B323" s="105"/>
      <c r="C323" s="105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</row>
    <row r="324" spans="2:15" ht="14.25">
      <c r="B324" s="105"/>
      <c r="C324" s="105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</row>
    <row r="325" spans="2:15" ht="14.25">
      <c r="B325" s="105"/>
      <c r="C325" s="105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</row>
    <row r="326" spans="2:15" ht="14.25">
      <c r="B326" s="105"/>
      <c r="C326" s="105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</row>
    <row r="327" spans="2:15" ht="14.25">
      <c r="B327" s="105"/>
      <c r="C327" s="105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</row>
    <row r="328" spans="2:15" ht="14.25">
      <c r="B328" s="105"/>
      <c r="C328" s="105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</row>
    <row r="329" spans="2:15" ht="14.25">
      <c r="B329" s="105"/>
      <c r="C329" s="105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</row>
    <row r="330" spans="2:15" ht="14.25">
      <c r="B330" s="105"/>
      <c r="C330" s="105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</row>
    <row r="331" spans="2:15" ht="14.25">
      <c r="B331" s="105"/>
      <c r="C331" s="105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</row>
    <row r="332" spans="2:15" ht="14.25">
      <c r="B332" s="105"/>
      <c r="C332" s="105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</row>
    <row r="333" spans="2:15" ht="14.25">
      <c r="B333" s="105"/>
      <c r="C333" s="105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</row>
    <row r="334" spans="2:15" ht="14.25">
      <c r="B334" s="105"/>
      <c r="C334" s="105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</row>
    <row r="335" spans="2:15" ht="14.25">
      <c r="B335" s="105"/>
      <c r="C335" s="105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</row>
    <row r="336" spans="2:15" ht="14.25">
      <c r="B336" s="105"/>
      <c r="C336" s="105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</row>
    <row r="337" spans="2:15" ht="14.25">
      <c r="B337" s="105"/>
      <c r="C337" s="105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</row>
    <row r="338" spans="2:15" ht="14.25">
      <c r="B338" s="105"/>
      <c r="C338" s="105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</row>
    <row r="339" spans="2:15" ht="14.25">
      <c r="B339" s="105"/>
      <c r="C339" s="105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</row>
    <row r="340" spans="2:15" ht="14.25">
      <c r="B340" s="105"/>
      <c r="C340" s="105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</row>
    <row r="341" spans="2:15" ht="14.25">
      <c r="B341" s="105"/>
      <c r="C341" s="105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</row>
    <row r="342" spans="2:15" ht="14.25">
      <c r="B342" s="105"/>
      <c r="C342" s="105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</row>
    <row r="343" spans="2:15" ht="14.25">
      <c r="B343" s="105"/>
      <c r="C343" s="105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</row>
    <row r="344" spans="2:15" ht="14.25">
      <c r="B344" s="105"/>
      <c r="C344" s="105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</row>
    <row r="345" spans="2:15" ht="14.25">
      <c r="B345" s="105"/>
      <c r="C345" s="105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</row>
    <row r="346" spans="2:15" ht="14.25">
      <c r="B346" s="105"/>
      <c r="C346" s="105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</row>
    <row r="347" spans="2:15" ht="14.25">
      <c r="B347" s="105"/>
      <c r="C347" s="105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</row>
    <row r="348" spans="2:15" ht="14.25">
      <c r="B348" s="105"/>
      <c r="C348" s="105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</row>
    <row r="349" spans="2:15" ht="14.25">
      <c r="B349" s="105"/>
      <c r="C349" s="105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</row>
    <row r="350" spans="2:15" ht="14.25">
      <c r="B350" s="105"/>
      <c r="C350" s="105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</row>
    <row r="351" spans="2:15" ht="14.25">
      <c r="B351" s="105"/>
      <c r="C351" s="105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</row>
    <row r="352" spans="2:15" ht="14.25">
      <c r="B352" s="105"/>
      <c r="C352" s="105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</row>
    <row r="353" spans="2:15" ht="14.25">
      <c r="B353" s="105"/>
      <c r="C353" s="105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</row>
    <row r="354" spans="2:15" ht="14.25">
      <c r="B354" s="105"/>
      <c r="C354" s="105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</row>
    <row r="355" spans="2:15" ht="14.25">
      <c r="B355" s="105"/>
      <c r="C355" s="105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</row>
    <row r="356" spans="2:15" ht="14.25">
      <c r="B356" s="105"/>
      <c r="C356" s="105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</row>
    <row r="357" spans="2:15" ht="14.25">
      <c r="B357" s="105"/>
      <c r="C357" s="105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</row>
    <row r="358" spans="2:15" ht="14.25">
      <c r="B358" s="105"/>
      <c r="C358" s="105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</row>
    <row r="359" spans="2:15" ht="14.25">
      <c r="B359" s="105"/>
      <c r="C359" s="105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</row>
    <row r="360" spans="2:15" ht="14.25">
      <c r="B360" s="105"/>
      <c r="C360" s="105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</row>
    <row r="361" spans="2:15" ht="14.25">
      <c r="B361" s="105"/>
      <c r="C361" s="105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</row>
    <row r="362" spans="2:15" ht="14.25">
      <c r="B362" s="105"/>
      <c r="C362" s="105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</row>
    <row r="363" spans="2:15" ht="14.25">
      <c r="B363" s="105"/>
      <c r="C363" s="105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</row>
    <row r="364" spans="2:15" ht="14.25">
      <c r="B364" s="105"/>
      <c r="C364" s="105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</row>
    <row r="365" spans="2:15" ht="14.25">
      <c r="B365" s="105"/>
      <c r="C365" s="105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</row>
    <row r="366" spans="2:15" ht="14.25">
      <c r="B366" s="105"/>
      <c r="C366" s="105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</row>
    <row r="367" spans="2:15" ht="14.25">
      <c r="B367" s="105"/>
      <c r="C367" s="105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</row>
    <row r="368" spans="2:15" ht="14.25">
      <c r="B368" s="105"/>
      <c r="C368" s="105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</row>
    <row r="369" spans="2:15" ht="14.25">
      <c r="B369" s="105"/>
      <c r="C369" s="105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</row>
    <row r="370" spans="2:15" ht="14.25">
      <c r="B370" s="105"/>
      <c r="C370" s="105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</row>
    <row r="371" spans="2:15" ht="14.25">
      <c r="B371" s="105"/>
      <c r="C371" s="105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</row>
    <row r="372" spans="2:15" ht="14.25">
      <c r="B372" s="105"/>
      <c r="C372" s="105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</row>
    <row r="373" spans="2:15" ht="14.25">
      <c r="B373" s="105"/>
      <c r="C373" s="105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</row>
    <row r="374" spans="2:15" ht="14.25">
      <c r="B374" s="105"/>
      <c r="C374" s="105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</row>
    <row r="375" spans="2:15" ht="14.25">
      <c r="B375" s="105"/>
      <c r="C375" s="105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</row>
    <row r="376" spans="2:15" ht="14.25">
      <c r="B376" s="105"/>
      <c r="C376" s="105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</row>
    <row r="377" spans="2:15" ht="14.25">
      <c r="B377" s="105"/>
      <c r="C377" s="105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</row>
    <row r="378" spans="2:15" ht="14.25">
      <c r="B378" s="105"/>
      <c r="C378" s="105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</row>
    <row r="379" spans="2:15" ht="14.25">
      <c r="B379" s="105"/>
      <c r="C379" s="105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</row>
    <row r="380" spans="2:15" ht="14.25">
      <c r="B380" s="105"/>
      <c r="C380" s="105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</row>
    <row r="381" spans="2:15" ht="14.25">
      <c r="B381" s="105"/>
      <c r="C381" s="105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</row>
    <row r="382" spans="2:15" ht="14.25">
      <c r="B382" s="105"/>
      <c r="C382" s="105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</row>
    <row r="383" spans="2:15" ht="14.25">
      <c r="B383" s="105"/>
      <c r="C383" s="105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</row>
    <row r="384" spans="2:15" ht="14.25">
      <c r="B384" s="105"/>
      <c r="C384" s="105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</row>
    <row r="385" spans="2:15" ht="14.25">
      <c r="B385" s="105"/>
      <c r="C385" s="105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</row>
    <row r="386" spans="2:15" ht="14.25">
      <c r="B386" s="105"/>
      <c r="C386" s="105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</row>
    <row r="387" spans="2:15" ht="14.25">
      <c r="B387" s="105"/>
      <c r="C387" s="105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</row>
    <row r="388" spans="2:15" ht="14.25">
      <c r="B388" s="105"/>
      <c r="C388" s="105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</row>
    <row r="389" spans="2:15" ht="14.25">
      <c r="B389" s="105"/>
      <c r="C389" s="105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</row>
    <row r="390" spans="2:15" ht="14.25">
      <c r="B390" s="105"/>
      <c r="C390" s="105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</row>
    <row r="391" spans="2:15" ht="14.25">
      <c r="B391" s="105"/>
      <c r="C391" s="105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</row>
    <row r="392" spans="2:15" ht="14.25">
      <c r="B392" s="105"/>
      <c r="C392" s="105"/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</row>
    <row r="393" spans="2:15" ht="14.25">
      <c r="B393" s="105"/>
      <c r="C393" s="105"/>
      <c r="D393" s="106"/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</row>
    <row r="394" spans="2:15" ht="14.25">
      <c r="B394" s="105"/>
      <c r="C394" s="105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</row>
    <row r="395" spans="2:15" ht="14.25">
      <c r="B395" s="105"/>
      <c r="C395" s="105"/>
      <c r="D395" s="106"/>
      <c r="E395" s="106"/>
      <c r="F395" s="106"/>
      <c r="G395" s="106"/>
      <c r="H395" s="106"/>
      <c r="I395" s="106"/>
      <c r="J395" s="106"/>
      <c r="K395" s="106"/>
      <c r="L395" s="106"/>
      <c r="M395" s="106"/>
      <c r="N395" s="106"/>
      <c r="O395" s="106"/>
    </row>
    <row r="396" spans="2:15" ht="14.25">
      <c r="B396" s="105"/>
      <c r="C396" s="105"/>
      <c r="D396" s="106"/>
      <c r="E396" s="106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</row>
    <row r="397" spans="2:15" ht="14.25">
      <c r="B397" s="105"/>
      <c r="C397" s="105"/>
      <c r="D397" s="106"/>
      <c r="E397" s="106"/>
      <c r="F397" s="106"/>
      <c r="G397" s="106"/>
      <c r="H397" s="106"/>
      <c r="I397" s="106"/>
      <c r="J397" s="106"/>
      <c r="K397" s="106"/>
      <c r="L397" s="106"/>
      <c r="M397" s="106"/>
      <c r="N397" s="106"/>
      <c r="O397" s="106"/>
    </row>
    <row r="398" spans="2:15" ht="14.25">
      <c r="B398" s="105"/>
      <c r="C398" s="105"/>
      <c r="D398" s="106"/>
      <c r="E398" s="106"/>
      <c r="F398" s="106"/>
      <c r="G398" s="106"/>
      <c r="H398" s="106"/>
      <c r="I398" s="106"/>
      <c r="J398" s="106"/>
      <c r="K398" s="106"/>
      <c r="L398" s="106"/>
      <c r="M398" s="106"/>
      <c r="N398" s="106"/>
      <c r="O398" s="106"/>
    </row>
    <row r="399" spans="2:15" ht="14.25">
      <c r="B399" s="105"/>
      <c r="C399" s="105"/>
      <c r="D399" s="106"/>
      <c r="E399" s="106"/>
      <c r="F399" s="106"/>
      <c r="G399" s="106"/>
      <c r="H399" s="106"/>
      <c r="I399" s="106"/>
      <c r="J399" s="106"/>
      <c r="K399" s="106"/>
      <c r="L399" s="106"/>
      <c r="M399" s="106"/>
      <c r="N399" s="106"/>
      <c r="O399" s="106"/>
    </row>
    <row r="400" spans="2:15" ht="14.25">
      <c r="B400" s="105"/>
      <c r="C400" s="105"/>
      <c r="D400" s="106"/>
      <c r="E400" s="106"/>
      <c r="F400" s="106"/>
      <c r="G400" s="106"/>
      <c r="H400" s="106"/>
      <c r="I400" s="106"/>
      <c r="J400" s="106"/>
      <c r="K400" s="106"/>
      <c r="L400" s="106"/>
      <c r="M400" s="106"/>
      <c r="N400" s="106"/>
      <c r="O400" s="106"/>
    </row>
    <row r="401" spans="2:15" ht="14.25">
      <c r="B401" s="105"/>
      <c r="C401" s="105"/>
      <c r="D401" s="106"/>
      <c r="E401" s="106"/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</row>
    <row r="402" spans="2:15" ht="14.25">
      <c r="B402" s="105"/>
      <c r="C402" s="105"/>
      <c r="D402" s="106"/>
      <c r="E402" s="106"/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</row>
    <row r="403" spans="2:15" ht="14.25">
      <c r="B403" s="105"/>
      <c r="C403" s="105"/>
      <c r="D403" s="106"/>
      <c r="E403" s="106"/>
      <c r="F403" s="106"/>
      <c r="G403" s="106"/>
      <c r="H403" s="106"/>
      <c r="I403" s="106"/>
      <c r="J403" s="106"/>
      <c r="K403" s="106"/>
      <c r="L403" s="106"/>
      <c r="M403" s="106"/>
      <c r="N403" s="106"/>
      <c r="O403" s="106"/>
    </row>
    <row r="404" spans="2:15" ht="14.25">
      <c r="B404" s="105"/>
      <c r="C404" s="105"/>
      <c r="D404" s="106"/>
      <c r="E404" s="106"/>
      <c r="F404" s="106"/>
      <c r="G404" s="106"/>
      <c r="H404" s="106"/>
      <c r="I404" s="106"/>
      <c r="J404" s="106"/>
      <c r="K404" s="106"/>
      <c r="L404" s="106"/>
      <c r="M404" s="106"/>
      <c r="N404" s="106"/>
      <c r="O404" s="106"/>
    </row>
    <row r="405" spans="2:15" ht="14.25">
      <c r="B405" s="105"/>
      <c r="C405" s="105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</row>
    <row r="406" spans="2:15" ht="14.25">
      <c r="B406" s="105"/>
      <c r="C406" s="105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</row>
    <row r="407" spans="2:15" ht="14.25">
      <c r="B407" s="105"/>
      <c r="C407" s="105"/>
      <c r="D407" s="106"/>
      <c r="E407" s="106"/>
      <c r="F407" s="106"/>
      <c r="G407" s="106"/>
      <c r="H407" s="106"/>
      <c r="I407" s="106"/>
      <c r="J407" s="106"/>
      <c r="K407" s="106"/>
      <c r="L407" s="106"/>
      <c r="M407" s="106"/>
      <c r="N407" s="106"/>
      <c r="O407" s="106"/>
    </row>
    <row r="408" spans="2:15" ht="14.25">
      <c r="B408" s="105"/>
      <c r="C408" s="105"/>
      <c r="D408" s="106"/>
      <c r="E408" s="106"/>
      <c r="F408" s="106"/>
      <c r="G408" s="106"/>
      <c r="H408" s="106"/>
      <c r="I408" s="106"/>
      <c r="J408" s="106"/>
      <c r="K408" s="106"/>
      <c r="L408" s="106"/>
      <c r="M408" s="106"/>
      <c r="N408" s="106"/>
      <c r="O408" s="106"/>
    </row>
    <row r="409" spans="2:15" ht="14.25">
      <c r="B409" s="105"/>
      <c r="C409" s="105"/>
      <c r="D409" s="106"/>
      <c r="E409" s="106"/>
      <c r="F409" s="106"/>
      <c r="G409" s="106"/>
      <c r="H409" s="106"/>
      <c r="I409" s="106"/>
      <c r="J409" s="106"/>
      <c r="K409" s="106"/>
      <c r="L409" s="106"/>
      <c r="M409" s="106"/>
      <c r="N409" s="106"/>
      <c r="O409" s="106"/>
    </row>
    <row r="410" spans="2:15" ht="14.25">
      <c r="B410" s="105"/>
      <c r="C410" s="105"/>
      <c r="D410" s="106"/>
      <c r="E410" s="106"/>
      <c r="F410" s="106"/>
      <c r="G410" s="106"/>
      <c r="H410" s="106"/>
      <c r="I410" s="106"/>
      <c r="J410" s="106"/>
      <c r="K410" s="106"/>
      <c r="L410" s="106"/>
      <c r="M410" s="106"/>
      <c r="N410" s="106"/>
      <c r="O410" s="106"/>
    </row>
    <row r="411" spans="2:15" ht="14.25">
      <c r="B411" s="105"/>
      <c r="C411" s="105"/>
      <c r="D411" s="106"/>
      <c r="E411" s="106"/>
      <c r="F411" s="106"/>
      <c r="G411" s="106"/>
      <c r="H411" s="106"/>
      <c r="I411" s="106"/>
      <c r="J411" s="106"/>
      <c r="K411" s="106"/>
      <c r="L411" s="106"/>
      <c r="M411" s="106"/>
      <c r="N411" s="106"/>
      <c r="O411" s="106"/>
    </row>
    <row r="412" spans="2:15" ht="14.25">
      <c r="B412" s="105"/>
      <c r="C412" s="105"/>
      <c r="D412" s="106"/>
      <c r="E412" s="106"/>
      <c r="F412" s="106"/>
      <c r="G412" s="106"/>
      <c r="H412" s="106"/>
      <c r="I412" s="106"/>
      <c r="J412" s="106"/>
      <c r="K412" s="106"/>
      <c r="L412" s="106"/>
      <c r="M412" s="106"/>
      <c r="N412" s="106"/>
      <c r="O412" s="106"/>
    </row>
    <row r="413" spans="2:15" ht="14.25">
      <c r="B413" s="105"/>
      <c r="C413" s="105"/>
      <c r="D413" s="106"/>
      <c r="E413" s="106"/>
      <c r="F413" s="106"/>
      <c r="G413" s="106"/>
      <c r="H413" s="106"/>
      <c r="I413" s="106"/>
      <c r="J413" s="106"/>
      <c r="K413" s="106"/>
      <c r="L413" s="106"/>
      <c r="M413" s="106"/>
      <c r="N413" s="106"/>
      <c r="O413" s="106"/>
    </row>
    <row r="414" spans="2:15" ht="14.25">
      <c r="B414" s="105"/>
      <c r="C414" s="105"/>
      <c r="D414" s="106"/>
      <c r="E414" s="106"/>
      <c r="F414" s="106"/>
      <c r="G414" s="106"/>
      <c r="H414" s="106"/>
      <c r="I414" s="106"/>
      <c r="J414" s="106"/>
      <c r="K414" s="106"/>
      <c r="L414" s="106"/>
      <c r="M414" s="106"/>
      <c r="N414" s="106"/>
      <c r="O414" s="106"/>
    </row>
    <row r="415" spans="2:15" ht="14.25">
      <c r="B415" s="105"/>
      <c r="C415" s="105"/>
      <c r="D415" s="106"/>
      <c r="E415" s="106"/>
      <c r="F415" s="106"/>
      <c r="G415" s="106"/>
      <c r="H415" s="106"/>
      <c r="I415" s="106"/>
      <c r="J415" s="106"/>
      <c r="K415" s="106"/>
      <c r="L415" s="106"/>
      <c r="M415" s="106"/>
      <c r="N415" s="106"/>
      <c r="O415" s="106"/>
    </row>
    <row r="416" spans="2:15" ht="14.25">
      <c r="B416" s="105"/>
      <c r="C416" s="105"/>
      <c r="D416" s="106"/>
      <c r="E416" s="106"/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</row>
    <row r="417" spans="2:15" ht="14.25">
      <c r="B417" s="105"/>
      <c r="C417" s="105"/>
      <c r="D417" s="106"/>
      <c r="E417" s="106"/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</row>
    <row r="418" spans="2:15" ht="14.25">
      <c r="B418" s="105"/>
      <c r="C418" s="105"/>
      <c r="D418" s="106"/>
      <c r="E418" s="106"/>
      <c r="F418" s="106"/>
      <c r="G418" s="106"/>
      <c r="H418" s="106"/>
      <c r="I418" s="106"/>
      <c r="J418" s="106"/>
      <c r="K418" s="106"/>
      <c r="L418" s="106"/>
      <c r="M418" s="106"/>
      <c r="N418" s="106"/>
      <c r="O418" s="106"/>
    </row>
    <row r="419" spans="2:15" ht="14.25">
      <c r="B419" s="105"/>
      <c r="C419" s="105"/>
      <c r="D419" s="106"/>
      <c r="E419" s="106"/>
      <c r="F419" s="106"/>
      <c r="G419" s="106"/>
      <c r="H419" s="106"/>
      <c r="I419" s="106"/>
      <c r="J419" s="106"/>
      <c r="K419" s="106"/>
      <c r="L419" s="106"/>
      <c r="M419" s="106"/>
      <c r="N419" s="106"/>
      <c r="O419" s="106"/>
    </row>
    <row r="420" spans="2:15" ht="14.25">
      <c r="B420" s="105"/>
      <c r="C420" s="105"/>
      <c r="D420" s="106"/>
      <c r="E420" s="106"/>
      <c r="F420" s="106"/>
      <c r="G420" s="106"/>
      <c r="H420" s="106"/>
      <c r="I420" s="106"/>
      <c r="J420" s="106"/>
      <c r="K420" s="106"/>
      <c r="L420" s="106"/>
      <c r="M420" s="106"/>
      <c r="N420" s="106"/>
      <c r="O420" s="106"/>
    </row>
    <row r="421" spans="2:15" ht="14.25">
      <c r="B421" s="105"/>
      <c r="C421" s="105"/>
      <c r="D421" s="106"/>
      <c r="E421" s="106"/>
      <c r="F421" s="106"/>
      <c r="G421" s="106"/>
      <c r="H421" s="106"/>
      <c r="I421" s="106"/>
      <c r="J421" s="106"/>
      <c r="K421" s="106"/>
      <c r="L421" s="106"/>
      <c r="M421" s="106"/>
      <c r="N421" s="106"/>
      <c r="O421" s="106"/>
    </row>
    <row r="422" spans="2:15" ht="14.25">
      <c r="B422" s="105"/>
      <c r="C422" s="105"/>
      <c r="D422" s="106"/>
      <c r="E422" s="106"/>
      <c r="F422" s="106"/>
      <c r="G422" s="106"/>
      <c r="H422" s="106"/>
      <c r="I422" s="106"/>
      <c r="J422" s="106"/>
      <c r="K422" s="106"/>
      <c r="L422" s="106"/>
      <c r="M422" s="106"/>
      <c r="N422" s="106"/>
      <c r="O422" s="106"/>
    </row>
    <row r="423" spans="2:15" ht="14.25">
      <c r="B423" s="105"/>
      <c r="C423" s="105"/>
      <c r="D423" s="106"/>
      <c r="E423" s="106"/>
      <c r="F423" s="106"/>
      <c r="G423" s="106"/>
      <c r="H423" s="106"/>
      <c r="I423" s="106"/>
      <c r="J423" s="106"/>
      <c r="K423" s="106"/>
      <c r="L423" s="106"/>
      <c r="M423" s="106"/>
      <c r="N423" s="106"/>
      <c r="O423" s="106"/>
    </row>
    <row r="424" spans="2:15" ht="14.25">
      <c r="B424" s="105"/>
      <c r="C424" s="105"/>
      <c r="D424" s="106"/>
      <c r="E424" s="106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</row>
    <row r="425" spans="2:15" ht="14.25">
      <c r="B425" s="105"/>
      <c r="C425" s="105"/>
      <c r="D425" s="106"/>
      <c r="E425" s="106"/>
      <c r="F425" s="106"/>
      <c r="G425" s="106"/>
      <c r="H425" s="106"/>
      <c r="I425" s="106"/>
      <c r="J425" s="106"/>
      <c r="K425" s="106"/>
      <c r="L425" s="106"/>
      <c r="M425" s="106"/>
      <c r="N425" s="106"/>
      <c r="O425" s="106"/>
    </row>
    <row r="426" spans="2:15" ht="14.25">
      <c r="B426" s="105"/>
      <c r="C426" s="105"/>
      <c r="D426" s="106"/>
      <c r="E426" s="106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</row>
    <row r="427" spans="2:15" ht="14.25">
      <c r="B427" s="105"/>
      <c r="C427" s="105"/>
      <c r="D427" s="106"/>
      <c r="E427" s="106"/>
      <c r="F427" s="106"/>
      <c r="G427" s="106"/>
      <c r="H427" s="106"/>
      <c r="I427" s="106"/>
      <c r="J427" s="106"/>
      <c r="K427" s="106"/>
      <c r="L427" s="106"/>
      <c r="M427" s="106"/>
      <c r="N427" s="106"/>
      <c r="O427" s="106"/>
    </row>
    <row r="428" spans="2:15" ht="14.25">
      <c r="B428" s="105"/>
      <c r="C428" s="105"/>
      <c r="D428" s="106"/>
      <c r="E428" s="106"/>
      <c r="F428" s="106"/>
      <c r="G428" s="106"/>
      <c r="H428" s="106"/>
      <c r="I428" s="106"/>
      <c r="J428" s="106"/>
      <c r="K428" s="106"/>
      <c r="L428" s="106"/>
      <c r="M428" s="106"/>
      <c r="N428" s="106"/>
      <c r="O428" s="106"/>
    </row>
    <row r="429" spans="2:15" ht="14.25">
      <c r="B429" s="105"/>
      <c r="C429" s="105"/>
      <c r="D429" s="106"/>
      <c r="E429" s="106"/>
      <c r="F429" s="106"/>
      <c r="G429" s="106"/>
      <c r="H429" s="106"/>
      <c r="I429" s="106"/>
      <c r="J429" s="106"/>
      <c r="K429" s="106"/>
      <c r="L429" s="106"/>
      <c r="M429" s="106"/>
      <c r="N429" s="106"/>
      <c r="O429" s="106"/>
    </row>
    <row r="430" spans="2:15" ht="14.25">
      <c r="B430" s="105"/>
      <c r="C430" s="105"/>
      <c r="D430" s="106"/>
      <c r="E430" s="106"/>
      <c r="F430" s="106"/>
      <c r="G430" s="106"/>
      <c r="H430" s="106"/>
      <c r="I430" s="106"/>
      <c r="J430" s="106"/>
      <c r="K430" s="106"/>
      <c r="L430" s="106"/>
      <c r="M430" s="106"/>
      <c r="N430" s="106"/>
      <c r="O430" s="106"/>
    </row>
    <row r="431" spans="2:15" ht="14.25">
      <c r="B431" s="105"/>
      <c r="C431" s="105"/>
      <c r="D431" s="106"/>
      <c r="E431" s="106"/>
      <c r="F431" s="106"/>
      <c r="G431" s="106"/>
      <c r="H431" s="106"/>
      <c r="I431" s="106"/>
      <c r="J431" s="106"/>
      <c r="K431" s="106"/>
      <c r="L431" s="106"/>
      <c r="M431" s="106"/>
      <c r="N431" s="106"/>
      <c r="O431" s="106"/>
    </row>
    <row r="432" spans="2:15" ht="14.25">
      <c r="B432" s="105"/>
      <c r="C432" s="105"/>
      <c r="D432" s="106"/>
      <c r="E432" s="106"/>
      <c r="F432" s="106"/>
      <c r="G432" s="106"/>
      <c r="H432" s="106"/>
      <c r="I432" s="106"/>
      <c r="J432" s="106"/>
      <c r="K432" s="106"/>
      <c r="L432" s="106"/>
      <c r="M432" s="106"/>
      <c r="N432" s="106"/>
      <c r="O432" s="106"/>
    </row>
    <row r="433" spans="2:15" ht="14.25">
      <c r="B433" s="105"/>
      <c r="C433" s="105"/>
      <c r="D433" s="106"/>
      <c r="E433" s="106"/>
      <c r="F433" s="106"/>
      <c r="G433" s="106"/>
      <c r="H433" s="106"/>
      <c r="I433" s="106"/>
      <c r="J433" s="106"/>
      <c r="K433" s="106"/>
      <c r="L433" s="106"/>
      <c r="M433" s="106"/>
      <c r="N433" s="106"/>
      <c r="O433" s="106"/>
    </row>
    <row r="434" spans="2:15" ht="14.25">
      <c r="B434" s="105"/>
      <c r="C434" s="105"/>
      <c r="D434" s="106"/>
      <c r="E434" s="106"/>
      <c r="F434" s="106"/>
      <c r="G434" s="106"/>
      <c r="H434" s="106"/>
      <c r="I434" s="106"/>
      <c r="J434" s="106"/>
      <c r="K434" s="106"/>
      <c r="L434" s="106"/>
      <c r="M434" s="106"/>
      <c r="N434" s="106"/>
      <c r="O434" s="106"/>
    </row>
    <row r="435" spans="2:15" ht="14.25">
      <c r="B435" s="105"/>
      <c r="C435" s="105"/>
      <c r="D435" s="106"/>
      <c r="E435" s="106"/>
      <c r="F435" s="106"/>
      <c r="G435" s="106"/>
      <c r="H435" s="106"/>
      <c r="I435" s="106"/>
      <c r="J435" s="106"/>
      <c r="K435" s="106"/>
      <c r="L435" s="106"/>
      <c r="M435" s="106"/>
      <c r="N435" s="106"/>
      <c r="O435" s="106"/>
    </row>
    <row r="436" spans="2:15" ht="14.25">
      <c r="B436" s="105"/>
      <c r="C436" s="105"/>
      <c r="D436" s="106"/>
      <c r="E436" s="106"/>
      <c r="F436" s="106"/>
      <c r="G436" s="106"/>
      <c r="H436" s="106"/>
      <c r="I436" s="106"/>
      <c r="J436" s="106"/>
      <c r="K436" s="106"/>
      <c r="L436" s="106"/>
      <c r="M436" s="106"/>
      <c r="N436" s="106"/>
      <c r="O436" s="106"/>
    </row>
    <row r="437" spans="2:15" ht="14.25">
      <c r="B437" s="105"/>
      <c r="C437" s="105"/>
      <c r="D437" s="106"/>
      <c r="E437" s="106"/>
      <c r="F437" s="106"/>
      <c r="G437" s="106"/>
      <c r="H437" s="106"/>
      <c r="I437" s="106"/>
      <c r="J437" s="106"/>
      <c r="K437" s="106"/>
      <c r="L437" s="106"/>
      <c r="M437" s="106"/>
      <c r="N437" s="106"/>
      <c r="O437" s="106"/>
    </row>
    <row r="438" spans="2:15" ht="14.25">
      <c r="B438" s="105"/>
      <c r="C438" s="105"/>
      <c r="D438" s="106"/>
      <c r="E438" s="106"/>
      <c r="F438" s="106"/>
      <c r="G438" s="106"/>
      <c r="H438" s="106"/>
      <c r="I438" s="106"/>
      <c r="J438" s="106"/>
      <c r="K438" s="106"/>
      <c r="L438" s="106"/>
      <c r="M438" s="106"/>
      <c r="N438" s="106"/>
      <c r="O438" s="106"/>
    </row>
    <row r="439" spans="2:15" ht="14.25">
      <c r="B439" s="105"/>
      <c r="C439" s="105"/>
      <c r="D439" s="106"/>
      <c r="E439" s="106"/>
      <c r="F439" s="106"/>
      <c r="G439" s="106"/>
      <c r="H439" s="106"/>
      <c r="I439" s="106"/>
      <c r="J439" s="106"/>
      <c r="K439" s="106"/>
      <c r="L439" s="106"/>
      <c r="M439" s="106"/>
      <c r="N439" s="106"/>
      <c r="O439" s="106"/>
    </row>
    <row r="440" spans="2:15" ht="14.25">
      <c r="B440" s="105"/>
      <c r="C440" s="105"/>
      <c r="D440" s="106"/>
      <c r="E440" s="106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</row>
    <row r="441" spans="2:15" ht="14.25">
      <c r="B441" s="105"/>
      <c r="C441" s="105"/>
      <c r="D441" s="106"/>
      <c r="E441" s="106"/>
      <c r="F441" s="106"/>
      <c r="G441" s="106"/>
      <c r="H441" s="106"/>
      <c r="I441" s="106"/>
      <c r="J441" s="106"/>
      <c r="K441" s="106"/>
      <c r="L441" s="106"/>
      <c r="M441" s="106"/>
      <c r="N441" s="106"/>
      <c r="O441" s="106"/>
    </row>
    <row r="442" spans="2:15" ht="14.25">
      <c r="B442" s="105"/>
      <c r="C442" s="105"/>
      <c r="D442" s="106"/>
      <c r="E442" s="106"/>
      <c r="F442" s="106"/>
      <c r="G442" s="106"/>
      <c r="H442" s="106"/>
      <c r="I442" s="106"/>
      <c r="J442" s="106"/>
      <c r="K442" s="106"/>
      <c r="L442" s="106"/>
      <c r="M442" s="106"/>
      <c r="N442" s="106"/>
      <c r="O442" s="106"/>
    </row>
    <row r="443" spans="2:15" ht="14.25">
      <c r="B443" s="105"/>
      <c r="C443" s="105"/>
      <c r="D443" s="106"/>
      <c r="E443" s="106"/>
      <c r="F443" s="106"/>
      <c r="G443" s="106"/>
      <c r="H443" s="106"/>
      <c r="I443" s="106"/>
      <c r="J443" s="106"/>
      <c r="K443" s="106"/>
      <c r="L443" s="106"/>
      <c r="M443" s="106"/>
      <c r="N443" s="106"/>
      <c r="O443" s="106"/>
    </row>
    <row r="444" spans="2:15" ht="14.25">
      <c r="B444" s="105"/>
      <c r="C444" s="105"/>
      <c r="D444" s="106"/>
      <c r="E444" s="106"/>
      <c r="F444" s="106"/>
      <c r="G444" s="106"/>
      <c r="H444" s="106"/>
      <c r="I444" s="106"/>
      <c r="J444" s="106"/>
      <c r="K444" s="106"/>
      <c r="L444" s="106"/>
      <c r="M444" s="106"/>
      <c r="N444" s="106"/>
      <c r="O444" s="106"/>
    </row>
    <row r="445" spans="2:15" ht="14.25">
      <c r="B445" s="105"/>
      <c r="C445" s="105"/>
      <c r="D445" s="106"/>
      <c r="E445" s="106"/>
      <c r="F445" s="106"/>
      <c r="G445" s="106"/>
      <c r="H445" s="106"/>
      <c r="I445" s="106"/>
      <c r="J445" s="106"/>
      <c r="K445" s="106"/>
      <c r="L445" s="106"/>
      <c r="M445" s="106"/>
      <c r="N445" s="106"/>
      <c r="O445" s="106"/>
    </row>
    <row r="446" spans="2:15" ht="14.25">
      <c r="B446" s="105"/>
      <c r="C446" s="105"/>
      <c r="D446" s="106"/>
      <c r="E446" s="106"/>
      <c r="F446" s="106"/>
      <c r="G446" s="106"/>
      <c r="H446" s="106"/>
      <c r="I446" s="106"/>
      <c r="J446" s="106"/>
      <c r="K446" s="106"/>
      <c r="L446" s="106"/>
      <c r="M446" s="106"/>
      <c r="N446" s="106"/>
      <c r="O446" s="106"/>
    </row>
    <row r="447" spans="2:15" ht="14.25">
      <c r="B447" s="105"/>
      <c r="C447" s="105"/>
      <c r="D447" s="106"/>
      <c r="E447" s="106"/>
      <c r="F447" s="106"/>
      <c r="G447" s="106"/>
      <c r="H447" s="106"/>
      <c r="I447" s="106"/>
      <c r="J447" s="106"/>
      <c r="K447" s="106"/>
      <c r="L447" s="106"/>
      <c r="M447" s="106"/>
      <c r="N447" s="106"/>
      <c r="O447" s="106"/>
    </row>
    <row r="448" spans="2:15" ht="14.25">
      <c r="B448" s="105"/>
      <c r="C448" s="105"/>
      <c r="D448" s="106"/>
      <c r="E448" s="106"/>
      <c r="F448" s="106"/>
      <c r="G448" s="106"/>
      <c r="H448" s="106"/>
      <c r="I448" s="106"/>
      <c r="J448" s="106"/>
      <c r="K448" s="106"/>
      <c r="L448" s="106"/>
      <c r="M448" s="106"/>
      <c r="N448" s="106"/>
      <c r="O448" s="106"/>
    </row>
    <row r="449" spans="2:15" ht="14.25">
      <c r="B449" s="105"/>
      <c r="C449" s="105"/>
      <c r="D449" s="106"/>
      <c r="E449" s="106"/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</row>
    <row r="450" spans="2:15" ht="14.25">
      <c r="B450" s="105"/>
      <c r="C450" s="105"/>
      <c r="D450" s="106"/>
      <c r="E450" s="106"/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</row>
    <row r="451" spans="2:15" ht="14.25">
      <c r="B451" s="105"/>
      <c r="C451" s="105"/>
      <c r="D451" s="106"/>
      <c r="E451" s="106"/>
      <c r="F451" s="106"/>
      <c r="G451" s="106"/>
      <c r="H451" s="106"/>
      <c r="I451" s="106"/>
      <c r="J451" s="106"/>
      <c r="K451" s="106"/>
      <c r="L451" s="106"/>
      <c r="M451" s="106"/>
      <c r="N451" s="106"/>
      <c r="O451" s="106"/>
    </row>
    <row r="452" spans="2:15" ht="14.25">
      <c r="B452" s="105"/>
      <c r="C452" s="105"/>
      <c r="D452" s="106"/>
      <c r="E452" s="106"/>
      <c r="F452" s="106"/>
      <c r="G452" s="106"/>
      <c r="H452" s="106"/>
      <c r="I452" s="106"/>
      <c r="J452" s="106"/>
      <c r="K452" s="106"/>
      <c r="L452" s="106"/>
      <c r="M452" s="106"/>
      <c r="N452" s="106"/>
      <c r="O452" s="106"/>
    </row>
    <row r="453" spans="2:15" ht="14.25">
      <c r="B453" s="105"/>
      <c r="C453" s="105"/>
      <c r="D453" s="106"/>
      <c r="E453" s="106"/>
      <c r="F453" s="106"/>
      <c r="G453" s="106"/>
      <c r="H453" s="106"/>
      <c r="I453" s="106"/>
      <c r="J453" s="106"/>
      <c r="K453" s="106"/>
      <c r="L453" s="106"/>
      <c r="M453" s="106"/>
      <c r="N453" s="106"/>
      <c r="O453" s="106"/>
    </row>
    <row r="454" spans="2:15" ht="14.25">
      <c r="B454" s="105"/>
      <c r="C454" s="105"/>
      <c r="D454" s="106"/>
      <c r="E454" s="106"/>
      <c r="F454" s="106"/>
      <c r="G454" s="106"/>
      <c r="H454" s="106"/>
      <c r="I454" s="106"/>
      <c r="J454" s="106"/>
      <c r="K454" s="106"/>
      <c r="L454" s="106"/>
      <c r="M454" s="106"/>
      <c r="N454" s="106"/>
      <c r="O454" s="106"/>
    </row>
    <row r="455" spans="2:15" ht="14.25">
      <c r="B455" s="105"/>
      <c r="C455" s="105"/>
      <c r="D455" s="106"/>
      <c r="E455" s="106"/>
      <c r="F455" s="106"/>
      <c r="G455" s="106"/>
      <c r="H455" s="106"/>
      <c r="I455" s="106"/>
      <c r="J455" s="106"/>
      <c r="K455" s="106"/>
      <c r="L455" s="106"/>
      <c r="M455" s="106"/>
      <c r="N455" s="106"/>
      <c r="O455" s="106"/>
    </row>
    <row r="456" spans="2:15" ht="14.25">
      <c r="B456" s="105"/>
      <c r="C456" s="105"/>
      <c r="D456" s="106"/>
      <c r="E456" s="106"/>
      <c r="F456" s="106"/>
      <c r="G456" s="106"/>
      <c r="H456" s="106"/>
      <c r="I456" s="106"/>
      <c r="J456" s="106"/>
      <c r="K456" s="106"/>
      <c r="L456" s="106"/>
      <c r="M456" s="106"/>
      <c r="N456" s="106"/>
      <c r="O456" s="106"/>
    </row>
    <row r="457" spans="2:15" ht="14.25">
      <c r="B457" s="105"/>
      <c r="C457" s="105"/>
      <c r="D457" s="106"/>
      <c r="E457" s="106"/>
      <c r="F457" s="106"/>
      <c r="G457" s="106"/>
      <c r="H457" s="106"/>
      <c r="I457" s="106"/>
      <c r="J457" s="106"/>
      <c r="K457" s="106"/>
      <c r="L457" s="106"/>
      <c r="M457" s="106"/>
      <c r="N457" s="106"/>
      <c r="O457" s="106"/>
    </row>
    <row r="458" spans="2:15" ht="14.25">
      <c r="B458" s="105"/>
      <c r="C458" s="105"/>
      <c r="D458" s="106"/>
      <c r="E458" s="106"/>
      <c r="F458" s="106"/>
      <c r="G458" s="106"/>
      <c r="H458" s="106"/>
      <c r="I458" s="106"/>
      <c r="J458" s="106"/>
      <c r="K458" s="106"/>
      <c r="L458" s="106"/>
      <c r="M458" s="106"/>
      <c r="N458" s="106"/>
      <c r="O458" s="106"/>
    </row>
    <row r="459" spans="2:15" ht="14.25">
      <c r="B459" s="105"/>
      <c r="C459" s="105"/>
      <c r="D459" s="106"/>
      <c r="E459" s="106"/>
      <c r="F459" s="106"/>
      <c r="G459" s="106"/>
      <c r="H459" s="106"/>
      <c r="I459" s="106"/>
      <c r="J459" s="106"/>
      <c r="K459" s="106"/>
      <c r="L459" s="106"/>
      <c r="M459" s="106"/>
      <c r="N459" s="106"/>
      <c r="O459" s="106"/>
    </row>
    <row r="460" spans="2:15" ht="14.25">
      <c r="B460" s="105"/>
      <c r="C460" s="105"/>
      <c r="D460" s="106"/>
      <c r="E460" s="106"/>
      <c r="F460" s="106"/>
      <c r="G460" s="106"/>
      <c r="H460" s="106"/>
      <c r="I460" s="106"/>
      <c r="J460" s="106"/>
      <c r="K460" s="106"/>
      <c r="L460" s="106"/>
      <c r="M460" s="106"/>
      <c r="N460" s="106"/>
      <c r="O460" s="106"/>
    </row>
    <row r="461" spans="2:15" ht="14.25">
      <c r="B461" s="105"/>
      <c r="C461" s="105"/>
      <c r="D461" s="106"/>
      <c r="E461" s="106"/>
      <c r="F461" s="106"/>
      <c r="G461" s="106"/>
      <c r="H461" s="106"/>
      <c r="I461" s="106"/>
      <c r="J461" s="106"/>
      <c r="K461" s="106"/>
      <c r="L461" s="106"/>
      <c r="M461" s="106"/>
      <c r="N461" s="106"/>
      <c r="O461" s="106"/>
    </row>
    <row r="462" spans="2:15" ht="14.25">
      <c r="B462" s="105"/>
      <c r="C462" s="105"/>
      <c r="D462" s="106"/>
      <c r="E462" s="106"/>
      <c r="F462" s="106"/>
      <c r="G462" s="106"/>
      <c r="H462" s="106"/>
      <c r="I462" s="106"/>
      <c r="J462" s="106"/>
      <c r="K462" s="106"/>
      <c r="L462" s="106"/>
      <c r="M462" s="106"/>
      <c r="N462" s="106"/>
      <c r="O462" s="106"/>
    </row>
    <row r="463" spans="2:15" ht="14.25">
      <c r="B463" s="105"/>
      <c r="C463" s="105"/>
      <c r="D463" s="106"/>
      <c r="E463" s="106"/>
      <c r="F463" s="106"/>
      <c r="G463" s="106"/>
      <c r="H463" s="106"/>
      <c r="I463" s="106"/>
      <c r="J463" s="106"/>
      <c r="K463" s="106"/>
      <c r="L463" s="106"/>
      <c r="M463" s="106"/>
      <c r="N463" s="106"/>
      <c r="O463" s="106"/>
    </row>
    <row r="464" spans="2:15" ht="14.25">
      <c r="B464" s="105"/>
      <c r="C464" s="105"/>
      <c r="D464" s="106"/>
      <c r="E464" s="106"/>
      <c r="F464" s="106"/>
      <c r="G464" s="106"/>
      <c r="H464" s="106"/>
      <c r="I464" s="106"/>
      <c r="J464" s="106"/>
      <c r="K464" s="106"/>
      <c r="L464" s="106"/>
      <c r="M464" s="106"/>
      <c r="N464" s="106"/>
      <c r="O464" s="106"/>
    </row>
    <row r="465" spans="2:15" ht="14.25">
      <c r="B465" s="105"/>
      <c r="C465" s="105"/>
      <c r="D465" s="106"/>
      <c r="E465" s="106"/>
      <c r="F465" s="106"/>
      <c r="G465" s="106"/>
      <c r="H465" s="106"/>
      <c r="I465" s="106"/>
      <c r="J465" s="106"/>
      <c r="K465" s="106"/>
      <c r="L465" s="106"/>
      <c r="M465" s="106"/>
      <c r="N465" s="106"/>
      <c r="O465" s="106"/>
    </row>
    <row r="466" spans="2:15" ht="14.25">
      <c r="B466" s="105"/>
      <c r="C466" s="105"/>
      <c r="D466" s="106"/>
      <c r="E466" s="106"/>
      <c r="F466" s="106"/>
      <c r="G466" s="106"/>
      <c r="H466" s="106"/>
      <c r="I466" s="106"/>
      <c r="J466" s="106"/>
      <c r="K466" s="106"/>
      <c r="L466" s="106"/>
      <c r="M466" s="106"/>
      <c r="N466" s="106"/>
      <c r="O466" s="106"/>
    </row>
    <row r="467" spans="2:15" ht="14.25">
      <c r="B467" s="105"/>
      <c r="C467" s="105"/>
      <c r="D467" s="106"/>
      <c r="E467" s="106"/>
      <c r="F467" s="106"/>
      <c r="G467" s="106"/>
      <c r="H467" s="106"/>
      <c r="I467" s="106"/>
      <c r="J467" s="106"/>
      <c r="K467" s="106"/>
      <c r="L467" s="106"/>
      <c r="M467" s="106"/>
      <c r="N467" s="106"/>
      <c r="O467" s="106"/>
    </row>
    <row r="468" spans="2:15" ht="14.25">
      <c r="B468" s="105"/>
      <c r="C468" s="105"/>
      <c r="D468" s="106"/>
      <c r="E468" s="106"/>
      <c r="F468" s="106"/>
      <c r="G468" s="106"/>
      <c r="H468" s="106"/>
      <c r="I468" s="106"/>
      <c r="J468" s="106"/>
      <c r="K468" s="106"/>
      <c r="L468" s="106"/>
      <c r="M468" s="106"/>
      <c r="N468" s="106"/>
      <c r="O468" s="106"/>
    </row>
    <row r="469" spans="2:15" ht="14.25">
      <c r="B469" s="105"/>
      <c r="C469" s="105"/>
      <c r="D469" s="106"/>
      <c r="E469" s="106"/>
      <c r="F469" s="106"/>
      <c r="G469" s="106"/>
      <c r="H469" s="106"/>
      <c r="I469" s="106"/>
      <c r="J469" s="106"/>
      <c r="K469" s="106"/>
      <c r="L469" s="106"/>
      <c r="M469" s="106"/>
      <c r="N469" s="106"/>
      <c r="O469" s="106"/>
    </row>
    <row r="470" spans="2:15" ht="14.25">
      <c r="B470" s="105"/>
      <c r="C470" s="105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/>
      <c r="O470" s="106"/>
    </row>
    <row r="471" spans="2:15" ht="14.25">
      <c r="B471" s="105"/>
      <c r="C471" s="105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6"/>
      <c r="O471" s="106"/>
    </row>
    <row r="472" spans="2:15" ht="14.25">
      <c r="B472" s="105"/>
      <c r="C472" s="105"/>
      <c r="D472" s="106"/>
      <c r="E472" s="106"/>
      <c r="F472" s="106"/>
      <c r="G472" s="106"/>
      <c r="H472" s="106"/>
      <c r="I472" s="106"/>
      <c r="J472" s="106"/>
      <c r="K472" s="106"/>
      <c r="L472" s="106"/>
      <c r="M472" s="106"/>
      <c r="N472" s="106"/>
      <c r="O472" s="106"/>
    </row>
    <row r="473" spans="2:15" ht="14.25">
      <c r="B473" s="105"/>
      <c r="C473" s="105"/>
      <c r="D473" s="106"/>
      <c r="E473" s="106"/>
      <c r="F473" s="106"/>
      <c r="G473" s="106"/>
      <c r="H473" s="106"/>
      <c r="I473" s="106"/>
      <c r="J473" s="106"/>
      <c r="K473" s="106"/>
      <c r="L473" s="106"/>
      <c r="M473" s="106"/>
      <c r="N473" s="106"/>
      <c r="O473" s="106"/>
    </row>
    <row r="474" spans="2:15" ht="14.25">
      <c r="B474" s="105"/>
      <c r="C474" s="105"/>
      <c r="D474" s="106"/>
      <c r="E474" s="106"/>
      <c r="F474" s="106"/>
      <c r="G474" s="106"/>
      <c r="H474" s="106"/>
      <c r="I474" s="106"/>
      <c r="J474" s="106"/>
      <c r="K474" s="106"/>
      <c r="L474" s="106"/>
      <c r="M474" s="106"/>
      <c r="N474" s="106"/>
      <c r="O474" s="106"/>
    </row>
    <row r="475" spans="2:15" ht="14.25">
      <c r="B475" s="105"/>
      <c r="C475" s="105"/>
      <c r="D475" s="106"/>
      <c r="E475" s="106"/>
      <c r="F475" s="106"/>
      <c r="G475" s="106"/>
      <c r="H475" s="106"/>
      <c r="I475" s="106"/>
      <c r="J475" s="106"/>
      <c r="K475" s="106"/>
      <c r="L475" s="106"/>
      <c r="M475" s="106"/>
      <c r="N475" s="106"/>
      <c r="O475" s="106"/>
    </row>
    <row r="476" spans="2:15" ht="14.25">
      <c r="B476" s="105"/>
      <c r="C476" s="105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06"/>
      <c r="O476" s="106"/>
    </row>
    <row r="477" spans="2:15" ht="14.25">
      <c r="B477" s="105"/>
      <c r="C477" s="105"/>
      <c r="D477" s="106"/>
      <c r="E477" s="106"/>
      <c r="F477" s="106"/>
      <c r="G477" s="106"/>
      <c r="H477" s="106"/>
      <c r="I477" s="106"/>
      <c r="J477" s="106"/>
      <c r="K477" s="106"/>
      <c r="L477" s="106"/>
      <c r="M477" s="106"/>
      <c r="N477" s="106"/>
      <c r="O477" s="106"/>
    </row>
    <row r="478" spans="2:15" ht="14.25">
      <c r="B478" s="105"/>
      <c r="C478" s="105"/>
      <c r="D478" s="106"/>
      <c r="E478" s="106"/>
      <c r="F478" s="106"/>
      <c r="G478" s="106"/>
      <c r="H478" s="106"/>
      <c r="I478" s="106"/>
      <c r="J478" s="106"/>
      <c r="K478" s="106"/>
      <c r="L478" s="106"/>
      <c r="M478" s="106"/>
      <c r="N478" s="106"/>
      <c r="O478" s="106"/>
    </row>
    <row r="479" spans="2:15" ht="14.25">
      <c r="B479" s="105"/>
      <c r="C479" s="105"/>
      <c r="D479" s="106"/>
      <c r="E479" s="106"/>
      <c r="F479" s="106"/>
      <c r="G479" s="106"/>
      <c r="H479" s="106"/>
      <c r="I479" s="106"/>
      <c r="J479" s="106"/>
      <c r="K479" s="106"/>
      <c r="L479" s="106"/>
      <c r="M479" s="106"/>
      <c r="N479" s="106"/>
      <c r="O479" s="106"/>
    </row>
    <row r="480" spans="2:15" ht="14.25">
      <c r="B480" s="105"/>
      <c r="C480" s="105"/>
      <c r="D480" s="106"/>
      <c r="E480" s="106"/>
      <c r="F480" s="106"/>
      <c r="G480" s="106"/>
      <c r="H480" s="106"/>
      <c r="I480" s="106"/>
      <c r="J480" s="106"/>
      <c r="K480" s="106"/>
      <c r="L480" s="106"/>
      <c r="M480" s="106"/>
      <c r="N480" s="106"/>
      <c r="O480" s="106"/>
    </row>
    <row r="481" spans="2:15" ht="14.25">
      <c r="B481" s="105"/>
      <c r="C481" s="105"/>
      <c r="D481" s="106"/>
      <c r="E481" s="106"/>
      <c r="F481" s="106"/>
      <c r="G481" s="106"/>
      <c r="H481" s="106"/>
      <c r="I481" s="106"/>
      <c r="J481" s="106"/>
      <c r="K481" s="106"/>
      <c r="L481" s="106"/>
      <c r="M481" s="106"/>
      <c r="N481" s="106"/>
      <c r="O481" s="106"/>
    </row>
    <row r="482" spans="2:15" ht="14.25">
      <c r="B482" s="105"/>
      <c r="C482" s="105"/>
      <c r="D482" s="106"/>
      <c r="E482" s="106"/>
      <c r="F482" s="106"/>
      <c r="G482" s="106"/>
      <c r="H482" s="106"/>
      <c r="I482" s="106"/>
      <c r="J482" s="106"/>
      <c r="K482" s="106"/>
      <c r="L482" s="106"/>
      <c r="M482" s="106"/>
      <c r="N482" s="106"/>
      <c r="O482" s="106"/>
    </row>
    <row r="483" spans="2:15" ht="14.25">
      <c r="B483" s="105"/>
      <c r="C483" s="105"/>
      <c r="D483" s="106"/>
      <c r="E483" s="106"/>
      <c r="F483" s="106"/>
      <c r="G483" s="106"/>
      <c r="H483" s="106"/>
      <c r="I483" s="106"/>
      <c r="J483" s="106"/>
      <c r="K483" s="106"/>
      <c r="L483" s="106"/>
      <c r="M483" s="106"/>
      <c r="N483" s="106"/>
      <c r="O483" s="106"/>
    </row>
    <row r="484" spans="2:15" ht="14.25">
      <c r="B484" s="105"/>
      <c r="C484" s="105"/>
      <c r="D484" s="106"/>
      <c r="E484" s="106"/>
      <c r="F484" s="106"/>
      <c r="G484" s="106"/>
      <c r="H484" s="106"/>
      <c r="I484" s="106"/>
      <c r="J484" s="106"/>
      <c r="K484" s="106"/>
      <c r="L484" s="106"/>
      <c r="M484" s="106"/>
      <c r="N484" s="106"/>
      <c r="O484" s="106"/>
    </row>
    <row r="485" spans="2:15" ht="14.25">
      <c r="B485" s="105"/>
      <c r="C485" s="105"/>
      <c r="D485" s="106"/>
      <c r="E485" s="106"/>
      <c r="F485" s="106"/>
      <c r="G485" s="106"/>
      <c r="H485" s="106"/>
      <c r="I485" s="106"/>
      <c r="J485" s="106"/>
      <c r="K485" s="106"/>
      <c r="L485" s="106"/>
      <c r="M485" s="106"/>
      <c r="N485" s="106"/>
      <c r="O485" s="106"/>
    </row>
    <row r="486" spans="2:15" ht="14.25">
      <c r="B486" s="105"/>
      <c r="C486" s="105"/>
      <c r="D486" s="106"/>
      <c r="E486" s="106"/>
      <c r="F486" s="106"/>
      <c r="G486" s="106"/>
      <c r="H486" s="106"/>
      <c r="I486" s="106"/>
      <c r="J486" s="106"/>
      <c r="K486" s="106"/>
      <c r="L486" s="106"/>
      <c r="M486" s="106"/>
      <c r="N486" s="106"/>
      <c r="O486" s="106"/>
    </row>
    <row r="487" spans="2:15" ht="14.25">
      <c r="B487" s="105"/>
      <c r="C487" s="105"/>
      <c r="D487" s="106"/>
      <c r="E487" s="106"/>
      <c r="F487" s="106"/>
      <c r="G487" s="106"/>
      <c r="H487" s="106"/>
      <c r="I487" s="106"/>
      <c r="J487" s="106"/>
      <c r="K487" s="106"/>
      <c r="L487" s="106"/>
      <c r="M487" s="106"/>
      <c r="N487" s="106"/>
      <c r="O487" s="106"/>
    </row>
    <row r="488" spans="2:15" ht="14.25">
      <c r="B488" s="105"/>
      <c r="C488" s="105"/>
      <c r="D488" s="106"/>
      <c r="E488" s="106"/>
      <c r="F488" s="106"/>
      <c r="G488" s="106"/>
      <c r="H488" s="106"/>
      <c r="I488" s="106"/>
      <c r="J488" s="106"/>
      <c r="K488" s="106"/>
      <c r="L488" s="106"/>
      <c r="M488" s="106"/>
      <c r="N488" s="106"/>
      <c r="O488" s="106"/>
    </row>
    <row r="489" spans="2:15" ht="14.25">
      <c r="B489" s="105"/>
      <c r="C489" s="105"/>
      <c r="D489" s="106"/>
      <c r="E489" s="106"/>
      <c r="F489" s="106"/>
      <c r="G489" s="106"/>
      <c r="H489" s="106"/>
      <c r="I489" s="106"/>
      <c r="J489" s="106"/>
      <c r="K489" s="106"/>
      <c r="L489" s="106"/>
      <c r="M489" s="106"/>
      <c r="N489" s="106"/>
      <c r="O489" s="106"/>
    </row>
    <row r="490" spans="2:15" ht="14.25">
      <c r="B490" s="105"/>
      <c r="C490" s="105"/>
      <c r="D490" s="106"/>
      <c r="E490" s="106"/>
      <c r="F490" s="106"/>
      <c r="G490" s="106"/>
      <c r="H490" s="106"/>
      <c r="I490" s="106"/>
      <c r="J490" s="106"/>
      <c r="K490" s="106"/>
      <c r="L490" s="106"/>
      <c r="M490" s="106"/>
      <c r="N490" s="106"/>
      <c r="O490" s="106"/>
    </row>
    <row r="491" spans="2:15" ht="14.25">
      <c r="B491" s="105"/>
      <c r="C491" s="105"/>
      <c r="D491" s="106"/>
      <c r="E491" s="106"/>
      <c r="F491" s="106"/>
      <c r="G491" s="106"/>
      <c r="H491" s="106"/>
      <c r="I491" s="106"/>
      <c r="J491" s="106"/>
      <c r="K491" s="106"/>
      <c r="L491" s="106"/>
      <c r="M491" s="106"/>
      <c r="N491" s="106"/>
      <c r="O491" s="106"/>
    </row>
    <row r="492" spans="2:15" ht="14.25">
      <c r="B492" s="105"/>
      <c r="C492" s="105"/>
      <c r="D492" s="106"/>
      <c r="E492" s="106"/>
      <c r="F492" s="106"/>
      <c r="G492" s="106"/>
      <c r="H492" s="106"/>
      <c r="I492" s="106"/>
      <c r="J492" s="106"/>
      <c r="K492" s="106"/>
      <c r="L492" s="106"/>
      <c r="M492" s="106"/>
      <c r="N492" s="106"/>
      <c r="O492" s="106"/>
    </row>
    <row r="493" spans="2:15" ht="14.25">
      <c r="B493" s="105"/>
      <c r="C493" s="105"/>
      <c r="D493" s="106"/>
      <c r="E493" s="106"/>
      <c r="F493" s="106"/>
      <c r="G493" s="106"/>
      <c r="H493" s="106"/>
      <c r="I493" s="106"/>
      <c r="J493" s="106"/>
      <c r="K493" s="106"/>
      <c r="L493" s="106"/>
      <c r="M493" s="106"/>
      <c r="N493" s="106"/>
      <c r="O493" s="106"/>
    </row>
    <row r="494" spans="2:15" ht="14.25">
      <c r="B494" s="105"/>
      <c r="C494" s="105"/>
      <c r="D494" s="106"/>
      <c r="E494" s="106"/>
      <c r="F494" s="106"/>
      <c r="G494" s="106"/>
      <c r="H494" s="106"/>
      <c r="I494" s="106"/>
      <c r="J494" s="106"/>
      <c r="K494" s="106"/>
      <c r="L494" s="106"/>
      <c r="M494" s="106"/>
      <c r="N494" s="106"/>
      <c r="O494" s="106"/>
    </row>
    <row r="495" spans="2:15" ht="14.25">
      <c r="B495" s="105"/>
      <c r="C495" s="105"/>
      <c r="D495" s="106"/>
      <c r="E495" s="106"/>
      <c r="F495" s="106"/>
      <c r="G495" s="106"/>
      <c r="H495" s="106"/>
      <c r="I495" s="106"/>
      <c r="J495" s="106"/>
      <c r="K495" s="106"/>
      <c r="L495" s="106"/>
      <c r="M495" s="106"/>
      <c r="N495" s="106"/>
      <c r="O495" s="106"/>
    </row>
    <row r="496" spans="2:15" ht="14.25">
      <c r="B496" s="105"/>
      <c r="C496" s="105"/>
      <c r="D496" s="106"/>
      <c r="E496" s="106"/>
      <c r="F496" s="106"/>
      <c r="G496" s="106"/>
      <c r="H496" s="106"/>
      <c r="I496" s="106"/>
      <c r="J496" s="106"/>
      <c r="K496" s="106"/>
      <c r="L496" s="106"/>
      <c r="M496" s="106"/>
      <c r="N496" s="106"/>
      <c r="O496" s="106"/>
    </row>
    <row r="497" spans="2:15" ht="14.25">
      <c r="B497" s="105"/>
      <c r="C497" s="105"/>
      <c r="D497" s="106"/>
      <c r="E497" s="106"/>
      <c r="F497" s="106"/>
      <c r="G497" s="106"/>
      <c r="H497" s="106"/>
      <c r="I497" s="106"/>
      <c r="J497" s="106"/>
      <c r="K497" s="106"/>
      <c r="L497" s="106"/>
      <c r="M497" s="106"/>
      <c r="N497" s="106"/>
      <c r="O497" s="106"/>
    </row>
    <row r="498" spans="2:15" ht="14.25">
      <c r="B498" s="105"/>
      <c r="C498" s="105"/>
      <c r="D498" s="106"/>
      <c r="E498" s="106"/>
      <c r="F498" s="106"/>
      <c r="G498" s="106"/>
      <c r="H498" s="106"/>
      <c r="I498" s="106"/>
      <c r="J498" s="106"/>
      <c r="K498" s="106"/>
      <c r="L498" s="106"/>
      <c r="M498" s="106"/>
      <c r="N498" s="106"/>
      <c r="O498" s="106"/>
    </row>
    <row r="499" spans="2:15" ht="14.25">
      <c r="B499" s="105"/>
      <c r="C499" s="105"/>
      <c r="D499" s="106"/>
      <c r="E499" s="106"/>
      <c r="F499" s="106"/>
      <c r="G499" s="106"/>
      <c r="H499" s="106"/>
      <c r="I499" s="106"/>
      <c r="J499" s="106"/>
      <c r="K499" s="106"/>
      <c r="L499" s="106"/>
      <c r="M499" s="106"/>
      <c r="N499" s="106"/>
      <c r="O499" s="106"/>
    </row>
    <row r="500" spans="2:15" ht="14.25">
      <c r="B500" s="105"/>
      <c r="C500" s="105"/>
      <c r="D500" s="106"/>
      <c r="E500" s="106"/>
      <c r="F500" s="106"/>
      <c r="G500" s="106"/>
      <c r="H500" s="106"/>
      <c r="I500" s="106"/>
      <c r="J500" s="106"/>
      <c r="K500" s="106"/>
      <c r="L500" s="106"/>
      <c r="M500" s="106"/>
      <c r="N500" s="106"/>
      <c r="O500" s="106"/>
    </row>
    <row r="501" spans="2:15" ht="14.25">
      <c r="B501" s="105"/>
      <c r="C501" s="105"/>
      <c r="D501" s="106"/>
      <c r="E501" s="106"/>
      <c r="F501" s="106"/>
      <c r="G501" s="106"/>
      <c r="H501" s="106"/>
      <c r="I501" s="106"/>
      <c r="J501" s="106"/>
      <c r="K501" s="106"/>
      <c r="L501" s="106"/>
      <c r="M501" s="106"/>
      <c r="N501" s="106"/>
      <c r="O501" s="106"/>
    </row>
    <row r="502" spans="2:15" ht="14.25">
      <c r="B502" s="105"/>
      <c r="C502" s="105"/>
      <c r="D502" s="106"/>
      <c r="E502" s="106"/>
      <c r="F502" s="106"/>
      <c r="G502" s="106"/>
      <c r="H502" s="106"/>
      <c r="I502" s="106"/>
      <c r="J502" s="106"/>
      <c r="K502" s="106"/>
      <c r="L502" s="106"/>
      <c r="M502" s="106"/>
      <c r="N502" s="106"/>
      <c r="O502" s="106"/>
    </row>
    <row r="503" spans="2:15" ht="14.25">
      <c r="B503" s="105"/>
      <c r="C503" s="105"/>
      <c r="D503" s="106"/>
      <c r="E503" s="106"/>
      <c r="F503" s="106"/>
      <c r="G503" s="106"/>
      <c r="H503" s="106"/>
      <c r="I503" s="106"/>
      <c r="J503" s="106"/>
      <c r="K503" s="106"/>
      <c r="L503" s="106"/>
      <c r="M503" s="106"/>
      <c r="N503" s="106"/>
      <c r="O503" s="106"/>
    </row>
    <row r="504" spans="2:15" ht="14.25">
      <c r="B504" s="105"/>
      <c r="C504" s="105"/>
      <c r="D504" s="106"/>
      <c r="E504" s="106"/>
      <c r="F504" s="106"/>
      <c r="G504" s="106"/>
      <c r="H504" s="106"/>
      <c r="I504" s="106"/>
      <c r="J504" s="106"/>
      <c r="K504" s="106"/>
      <c r="L504" s="106"/>
      <c r="M504" s="106"/>
      <c r="N504" s="106"/>
      <c r="O504" s="106"/>
    </row>
    <row r="505" spans="2:15" ht="14.25">
      <c r="B505" s="105"/>
      <c r="C505" s="105"/>
      <c r="D505" s="106"/>
      <c r="E505" s="106"/>
      <c r="F505" s="106"/>
      <c r="G505" s="106"/>
      <c r="H505" s="106"/>
      <c r="I505" s="106"/>
      <c r="J505" s="106"/>
      <c r="K505" s="106"/>
      <c r="L505" s="106"/>
      <c r="M505" s="106"/>
      <c r="N505" s="106"/>
      <c r="O505" s="106"/>
    </row>
    <row r="506" spans="2:15" ht="14.25">
      <c r="B506" s="105"/>
      <c r="C506" s="105"/>
      <c r="D506" s="106"/>
      <c r="E506" s="106"/>
      <c r="F506" s="106"/>
      <c r="G506" s="106"/>
      <c r="H506" s="106"/>
      <c r="I506" s="106"/>
      <c r="J506" s="106"/>
      <c r="K506" s="106"/>
      <c r="L506" s="106"/>
      <c r="M506" s="106"/>
      <c r="N506" s="106"/>
      <c r="O506" s="106"/>
    </row>
    <row r="507" spans="2:15" ht="14.25">
      <c r="B507" s="105"/>
      <c r="C507" s="105"/>
      <c r="D507" s="106"/>
      <c r="E507" s="106"/>
      <c r="F507" s="106"/>
      <c r="G507" s="106"/>
      <c r="H507" s="106"/>
      <c r="I507" s="106"/>
      <c r="J507" s="106"/>
      <c r="K507" s="106"/>
      <c r="L507" s="106"/>
      <c r="M507" s="106"/>
      <c r="N507" s="106"/>
      <c r="O507" s="106"/>
    </row>
    <row r="508" spans="2:15" ht="14.25">
      <c r="B508" s="105"/>
      <c r="C508" s="105"/>
      <c r="D508" s="106"/>
      <c r="E508" s="106"/>
      <c r="F508" s="106"/>
      <c r="G508" s="106"/>
      <c r="H508" s="106"/>
      <c r="I508" s="106"/>
      <c r="J508" s="106"/>
      <c r="K508" s="106"/>
      <c r="L508" s="106"/>
      <c r="M508" s="106"/>
      <c r="N508" s="106"/>
      <c r="O508" s="106"/>
    </row>
    <row r="509" spans="2:15" ht="14.25">
      <c r="B509" s="105"/>
      <c r="C509" s="105"/>
      <c r="D509" s="106"/>
      <c r="E509" s="106"/>
      <c r="F509" s="106"/>
      <c r="G509" s="106"/>
      <c r="H509" s="106"/>
      <c r="I509" s="106"/>
      <c r="J509" s="106"/>
      <c r="K509" s="106"/>
      <c r="L509" s="106"/>
      <c r="M509" s="106"/>
      <c r="N509" s="106"/>
      <c r="O509" s="106"/>
    </row>
    <row r="510" spans="2:15" ht="14.25">
      <c r="B510" s="105"/>
      <c r="C510" s="105"/>
      <c r="D510" s="106"/>
      <c r="E510" s="106"/>
      <c r="F510" s="106"/>
      <c r="G510" s="106"/>
      <c r="H510" s="106"/>
      <c r="I510" s="106"/>
      <c r="J510" s="106"/>
      <c r="K510" s="106"/>
      <c r="L510" s="106"/>
      <c r="M510" s="106"/>
      <c r="N510" s="106"/>
      <c r="O510" s="106"/>
    </row>
    <row r="511" spans="2:15" ht="14.25">
      <c r="B511" s="105"/>
      <c r="C511" s="105"/>
      <c r="D511" s="106"/>
      <c r="E511" s="106"/>
      <c r="F511" s="106"/>
      <c r="G511" s="106"/>
      <c r="H511" s="106"/>
      <c r="I511" s="106"/>
      <c r="J511" s="106"/>
      <c r="K511" s="106"/>
      <c r="L511" s="106"/>
      <c r="M511" s="106"/>
      <c r="N511" s="106"/>
      <c r="O511" s="106"/>
    </row>
    <row r="512" spans="2:15" ht="14.25">
      <c r="B512" s="105"/>
      <c r="C512" s="105"/>
      <c r="D512" s="106"/>
      <c r="E512" s="106"/>
      <c r="F512" s="106"/>
      <c r="G512" s="106"/>
      <c r="H512" s="106"/>
      <c r="I512" s="106"/>
      <c r="J512" s="106"/>
      <c r="K512" s="106"/>
      <c r="L512" s="106"/>
      <c r="M512" s="106"/>
      <c r="N512" s="106"/>
      <c r="O512" s="106"/>
    </row>
    <row r="513" spans="2:15" ht="14.25">
      <c r="B513" s="105"/>
      <c r="C513" s="105"/>
      <c r="D513" s="106"/>
      <c r="E513" s="106"/>
      <c r="F513" s="106"/>
      <c r="G513" s="106"/>
      <c r="H513" s="106"/>
      <c r="I513" s="106"/>
      <c r="J513" s="106"/>
      <c r="K513" s="106"/>
      <c r="L513" s="106"/>
      <c r="M513" s="106"/>
      <c r="N513" s="106"/>
      <c r="O513" s="106"/>
    </row>
    <row r="514" spans="2:15" ht="14.25">
      <c r="B514" s="105"/>
      <c r="C514" s="105"/>
      <c r="D514" s="106"/>
      <c r="E514" s="106"/>
      <c r="F514" s="106"/>
      <c r="G514" s="106"/>
      <c r="H514" s="106"/>
      <c r="I514" s="106"/>
      <c r="J514" s="106"/>
      <c r="K514" s="106"/>
      <c r="L514" s="106"/>
      <c r="M514" s="106"/>
      <c r="N514" s="106"/>
      <c r="O514" s="106"/>
    </row>
    <row r="515" spans="2:15" ht="14.25">
      <c r="B515" s="105"/>
      <c r="C515" s="105"/>
      <c r="D515" s="106"/>
      <c r="E515" s="106"/>
      <c r="F515" s="106"/>
      <c r="G515" s="106"/>
      <c r="H515" s="106"/>
      <c r="I515" s="106"/>
      <c r="J515" s="106"/>
      <c r="K515" s="106"/>
      <c r="L515" s="106"/>
      <c r="M515" s="106"/>
      <c r="N515" s="106"/>
      <c r="O515" s="106"/>
    </row>
    <row r="516" spans="2:15" ht="14.25">
      <c r="B516" s="105"/>
      <c r="C516" s="105"/>
      <c r="D516" s="106"/>
      <c r="E516" s="106"/>
      <c r="F516" s="106"/>
      <c r="G516" s="106"/>
      <c r="H516" s="106"/>
      <c r="I516" s="106"/>
      <c r="J516" s="106"/>
      <c r="K516" s="106"/>
      <c r="L516" s="106"/>
      <c r="M516" s="106"/>
      <c r="N516" s="106"/>
      <c r="O516" s="106"/>
    </row>
    <row r="517" spans="2:15" ht="14.25">
      <c r="B517" s="105"/>
      <c r="C517" s="105"/>
      <c r="D517" s="106"/>
      <c r="E517" s="106"/>
      <c r="F517" s="106"/>
      <c r="G517" s="106"/>
      <c r="H517" s="106"/>
      <c r="I517" s="106"/>
      <c r="J517" s="106"/>
      <c r="K517" s="106"/>
      <c r="L517" s="106"/>
      <c r="M517" s="106"/>
      <c r="N517" s="106"/>
      <c r="O517" s="106"/>
    </row>
    <row r="518" spans="2:15" ht="14.25">
      <c r="B518" s="105"/>
      <c r="C518" s="105"/>
      <c r="D518" s="106"/>
      <c r="E518" s="106"/>
      <c r="F518" s="106"/>
      <c r="G518" s="106"/>
      <c r="H518" s="106"/>
      <c r="I518" s="106"/>
      <c r="J518" s="106"/>
      <c r="K518" s="106"/>
      <c r="L518" s="106"/>
      <c r="M518" s="106"/>
      <c r="N518" s="106"/>
      <c r="O518" s="106"/>
    </row>
    <row r="519" spans="2:15" ht="14.25">
      <c r="B519" s="105"/>
      <c r="C519" s="105"/>
      <c r="D519" s="106"/>
      <c r="E519" s="106"/>
      <c r="F519" s="106"/>
      <c r="G519" s="106"/>
      <c r="H519" s="106"/>
      <c r="I519" s="106"/>
      <c r="J519" s="106"/>
      <c r="K519" s="106"/>
      <c r="L519" s="106"/>
      <c r="M519" s="106"/>
      <c r="N519" s="106"/>
      <c r="O519" s="106"/>
    </row>
    <row r="520" spans="2:15" ht="14.25">
      <c r="B520" s="105"/>
      <c r="C520" s="105"/>
      <c r="D520" s="106"/>
      <c r="E520" s="106"/>
      <c r="F520" s="106"/>
      <c r="G520" s="106"/>
      <c r="H520" s="106"/>
      <c r="I520" s="106"/>
      <c r="J520" s="106"/>
      <c r="K520" s="106"/>
      <c r="L520" s="106"/>
      <c r="M520" s="106"/>
      <c r="N520" s="106"/>
      <c r="O520" s="106"/>
    </row>
    <row r="521" spans="2:15" ht="14.25">
      <c r="B521" s="105"/>
      <c r="C521" s="105"/>
      <c r="D521" s="106"/>
      <c r="E521" s="106"/>
      <c r="F521" s="106"/>
      <c r="G521" s="106"/>
      <c r="H521" s="106"/>
      <c r="I521" s="106"/>
      <c r="J521" s="106"/>
      <c r="K521" s="106"/>
      <c r="L521" s="106"/>
      <c r="M521" s="106"/>
      <c r="N521" s="106"/>
      <c r="O521" s="106"/>
    </row>
    <row r="522" spans="2:15" ht="14.25">
      <c r="B522" s="105"/>
      <c r="C522" s="105"/>
      <c r="D522" s="106"/>
      <c r="E522" s="106"/>
      <c r="F522" s="106"/>
      <c r="G522" s="106"/>
      <c r="H522" s="106"/>
      <c r="I522" s="106"/>
      <c r="J522" s="106"/>
      <c r="K522" s="106"/>
      <c r="L522" s="106"/>
      <c r="M522" s="106"/>
      <c r="N522" s="106"/>
      <c r="O522" s="106"/>
    </row>
    <row r="523" spans="2:15" ht="14.25">
      <c r="B523" s="105"/>
      <c r="C523" s="105"/>
      <c r="D523" s="106"/>
      <c r="E523" s="106"/>
      <c r="F523" s="106"/>
      <c r="G523" s="106"/>
      <c r="H523" s="106"/>
      <c r="I523" s="106"/>
      <c r="J523" s="106"/>
      <c r="K523" s="106"/>
      <c r="L523" s="106"/>
      <c r="M523" s="106"/>
      <c r="N523" s="106"/>
      <c r="O523" s="106"/>
    </row>
    <row r="524" spans="2:3" ht="14.25">
      <c r="B524" s="105"/>
      <c r="C524" s="105"/>
    </row>
    <row r="525" spans="2:3" ht="14.25">
      <c r="B525" s="105"/>
      <c r="C525" s="105"/>
    </row>
    <row r="526" spans="2:3" ht="14.25">
      <c r="B526" s="105"/>
      <c r="C526" s="105"/>
    </row>
    <row r="527" spans="2:3" ht="14.25">
      <c r="B527" s="105"/>
      <c r="C527" s="105"/>
    </row>
    <row r="528" spans="2:3" ht="14.25">
      <c r="B528" s="105"/>
      <c r="C528" s="105"/>
    </row>
    <row r="529" spans="2:3" ht="14.25">
      <c r="B529" s="105"/>
      <c r="C529" s="105"/>
    </row>
    <row r="530" spans="2:3" ht="14.25">
      <c r="B530" s="105"/>
      <c r="C530" s="105"/>
    </row>
    <row r="531" spans="2:3" ht="14.25">
      <c r="B531" s="105"/>
      <c r="C531" s="105"/>
    </row>
    <row r="532" spans="2:3" ht="14.25">
      <c r="B532" s="105"/>
      <c r="C532" s="105"/>
    </row>
    <row r="533" spans="2:3" ht="14.25">
      <c r="B533" s="105"/>
      <c r="C533" s="105"/>
    </row>
    <row r="534" spans="2:3" ht="14.25">
      <c r="B534" s="105"/>
      <c r="C534" s="105"/>
    </row>
    <row r="535" spans="2:3" ht="14.25">
      <c r="B535" s="105"/>
      <c r="C535" s="105"/>
    </row>
    <row r="536" spans="2:3" ht="14.25">
      <c r="B536" s="105"/>
      <c r="C536" s="105"/>
    </row>
    <row r="537" spans="2:3" ht="14.25">
      <c r="B537" s="105"/>
      <c r="C537" s="105"/>
    </row>
    <row r="538" spans="2:3" ht="14.25">
      <c r="B538" s="105"/>
      <c r="C538" s="105"/>
    </row>
    <row r="539" spans="2:3" ht="14.25">
      <c r="B539" s="105"/>
      <c r="C539" s="105"/>
    </row>
    <row r="540" spans="2:3" ht="14.25">
      <c r="B540" s="105"/>
      <c r="C540" s="105"/>
    </row>
    <row r="541" spans="2:3" ht="14.25">
      <c r="B541" s="105"/>
      <c r="C541" s="105"/>
    </row>
    <row r="542" spans="2:3" ht="14.25">
      <c r="B542" s="105"/>
      <c r="C542" s="105"/>
    </row>
    <row r="543" spans="2:3" ht="14.25">
      <c r="B543" s="105"/>
      <c r="C543" s="105"/>
    </row>
    <row r="544" spans="2:3" ht="14.25">
      <c r="B544" s="105"/>
      <c r="C544" s="105"/>
    </row>
    <row r="545" spans="2:3" ht="14.25">
      <c r="B545" s="105"/>
      <c r="C545" s="105"/>
    </row>
    <row r="546" spans="2:3" ht="14.25">
      <c r="B546" s="105"/>
      <c r="C546" s="105"/>
    </row>
    <row r="547" spans="2:3" ht="14.25">
      <c r="B547" s="105"/>
      <c r="C547" s="105"/>
    </row>
    <row r="548" spans="2:3" ht="14.25">
      <c r="B548" s="105"/>
      <c r="C548" s="105"/>
    </row>
    <row r="549" spans="2:3" ht="14.25">
      <c r="B549" s="105"/>
      <c r="C549" s="105"/>
    </row>
    <row r="550" spans="2:3" ht="14.25">
      <c r="B550" s="105"/>
      <c r="C550" s="105"/>
    </row>
    <row r="551" spans="2:3" ht="14.25">
      <c r="B551" s="105"/>
      <c r="C551" s="105"/>
    </row>
    <row r="552" spans="2:3" ht="14.25">
      <c r="B552" s="105"/>
      <c r="C552" s="105"/>
    </row>
    <row r="553" spans="2:3" ht="14.25">
      <c r="B553" s="105"/>
      <c r="C553" s="105"/>
    </row>
    <row r="554" spans="2:3" ht="14.25">
      <c r="B554" s="105"/>
      <c r="C554" s="105"/>
    </row>
    <row r="555" spans="2:3" ht="14.25">
      <c r="B555" s="105"/>
      <c r="C555" s="105"/>
    </row>
    <row r="556" spans="2:3" ht="14.25">
      <c r="B556" s="105"/>
      <c r="C556" s="105"/>
    </row>
    <row r="557" spans="2:3" ht="14.25">
      <c r="B557" s="105"/>
      <c r="C557" s="105"/>
    </row>
    <row r="558" spans="2:3" ht="14.25">
      <c r="B558" s="105"/>
      <c r="C558" s="105"/>
    </row>
    <row r="559" spans="2:3" ht="14.25">
      <c r="B559" s="105"/>
      <c r="C559" s="105"/>
    </row>
    <row r="560" spans="2:3" ht="14.25">
      <c r="B560" s="105"/>
      <c r="C560" s="105"/>
    </row>
    <row r="561" spans="2:3" ht="14.25">
      <c r="B561" s="105"/>
      <c r="C561" s="105"/>
    </row>
    <row r="562" spans="2:3" ht="14.25">
      <c r="B562" s="105"/>
      <c r="C562" s="105"/>
    </row>
    <row r="563" spans="2:3" ht="14.25">
      <c r="B563" s="105"/>
      <c r="C563" s="105"/>
    </row>
    <row r="564" spans="2:3" ht="14.25">
      <c r="B564" s="105"/>
      <c r="C564" s="105"/>
    </row>
    <row r="565" spans="2:3" ht="14.25">
      <c r="B565" s="105"/>
      <c r="C565" s="105"/>
    </row>
    <row r="566" spans="2:3" ht="14.25">
      <c r="B566" s="105"/>
      <c r="C566" s="105"/>
    </row>
    <row r="567" spans="2:3" ht="14.25">
      <c r="B567" s="105"/>
      <c r="C567" s="105"/>
    </row>
    <row r="568" spans="2:3" ht="14.25">
      <c r="B568" s="105"/>
      <c r="C568" s="105"/>
    </row>
    <row r="569" spans="2:3" ht="14.25">
      <c r="B569" s="105"/>
      <c r="C569" s="105"/>
    </row>
    <row r="570" spans="2:3" ht="14.25">
      <c r="B570" s="105"/>
      <c r="C570" s="105"/>
    </row>
    <row r="571" spans="2:3" ht="14.25">
      <c r="B571" s="105"/>
      <c r="C571" s="105"/>
    </row>
    <row r="572" spans="2:3" ht="14.25">
      <c r="B572" s="105"/>
      <c r="C572" s="105"/>
    </row>
    <row r="573" spans="2:3" ht="14.25">
      <c r="B573" s="105"/>
      <c r="C573" s="105"/>
    </row>
    <row r="574" spans="2:3" ht="14.25">
      <c r="B574" s="105"/>
      <c r="C574" s="105"/>
    </row>
    <row r="575" spans="2:3" ht="14.25">
      <c r="B575" s="105"/>
      <c r="C575" s="105"/>
    </row>
    <row r="576" spans="2:3" ht="14.25">
      <c r="B576" s="105"/>
      <c r="C576" s="105"/>
    </row>
    <row r="577" spans="2:3" ht="14.25">
      <c r="B577" s="105"/>
      <c r="C577" s="105"/>
    </row>
    <row r="578" spans="2:3" ht="14.25">
      <c r="B578" s="105"/>
      <c r="C578" s="105"/>
    </row>
    <row r="579" spans="2:3" ht="14.25">
      <c r="B579" s="105"/>
      <c r="C579" s="105"/>
    </row>
    <row r="580" spans="2:3" ht="14.25">
      <c r="B580" s="105"/>
      <c r="C580" s="105"/>
    </row>
    <row r="581" spans="2:3" ht="14.25">
      <c r="B581" s="105"/>
      <c r="C581" s="105"/>
    </row>
    <row r="582" spans="2:3" ht="14.25">
      <c r="B582" s="105"/>
      <c r="C582" s="105"/>
    </row>
    <row r="583" spans="2:3" ht="14.25">
      <c r="B583" s="105"/>
      <c r="C583" s="105"/>
    </row>
    <row r="584" spans="2:3" ht="14.25">
      <c r="B584" s="105"/>
      <c r="C584" s="105"/>
    </row>
    <row r="585" spans="2:3" ht="14.25">
      <c r="B585" s="105"/>
      <c r="C585" s="105"/>
    </row>
    <row r="586" spans="2:3" ht="14.25">
      <c r="B586" s="105"/>
      <c r="C586" s="105"/>
    </row>
    <row r="587" spans="2:3" ht="14.25">
      <c r="B587" s="105"/>
      <c r="C587" s="105"/>
    </row>
    <row r="588" spans="2:3" ht="14.25">
      <c r="B588" s="105"/>
      <c r="C588" s="105"/>
    </row>
    <row r="589" spans="2:3" ht="14.25">
      <c r="B589" s="105"/>
      <c r="C589" s="105"/>
    </row>
    <row r="590" spans="2:3" ht="14.25">
      <c r="B590" s="105"/>
      <c r="C590" s="105"/>
    </row>
    <row r="591" spans="2:3" ht="14.25">
      <c r="B591" s="105"/>
      <c r="C591" s="105"/>
    </row>
    <row r="592" spans="2:3" ht="14.25">
      <c r="B592" s="105"/>
      <c r="C592" s="105"/>
    </row>
    <row r="593" spans="2:3" ht="14.25">
      <c r="B593" s="105"/>
      <c r="C593" s="105"/>
    </row>
    <row r="594" spans="2:3" ht="14.25">
      <c r="B594" s="105"/>
      <c r="C594" s="105"/>
    </row>
    <row r="595" spans="2:3" ht="14.25">
      <c r="B595" s="105"/>
      <c r="C595" s="105"/>
    </row>
    <row r="596" spans="2:3" ht="14.25">
      <c r="B596" s="105"/>
      <c r="C596" s="105"/>
    </row>
  </sheetData>
  <sheetProtection/>
  <mergeCells count="6">
    <mergeCell ref="A1:P1"/>
    <mergeCell ref="A2:P2"/>
    <mergeCell ref="A3:D3"/>
    <mergeCell ref="C4:I4"/>
    <mergeCell ref="A5:D5"/>
    <mergeCell ref="M35:O35"/>
  </mergeCells>
  <dataValidations count="1">
    <dataValidation type="list" allowBlank="1" showInputMessage="1" showErrorMessage="1" sqref="D12:D31">
      <formula1>Programi</formula1>
    </dataValidation>
  </dataValidations>
  <printOptions/>
  <pageMargins left="0.16" right="0.16" top="0.73" bottom="0.7480314960629921" header="0.45" footer="0.31496062992125984"/>
  <pageSetup horizontalDpi="600" verticalDpi="600" orientation="landscape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Dunic</dc:creator>
  <cp:keywords/>
  <dc:description/>
  <cp:lastModifiedBy>Zoran Dunic</cp:lastModifiedBy>
  <cp:lastPrinted>2016-07-25T10:50:56Z</cp:lastPrinted>
  <dcterms:created xsi:type="dcterms:W3CDTF">2016-07-25T10:42:51Z</dcterms:created>
  <dcterms:modified xsi:type="dcterms:W3CDTF">2016-07-25T10:51:16Z</dcterms:modified>
  <cp:category/>
  <cp:version/>
  <cp:contentType/>
  <cp:contentStatus/>
</cp:coreProperties>
</file>